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ost1010\TARC2024\Finals\"/>
    </mc:Choice>
  </mc:AlternateContent>
  <xr:revisionPtr revIDLastSave="0" documentId="8_{14B8AC92-A421-45DB-A938-131D1B2E6692}" xr6:coauthVersionLast="47" xr6:coauthVersionMax="47" xr10:uidLastSave="{00000000-0000-0000-0000-000000000000}"/>
  <bookViews>
    <workbookView xWindow="165" yWindow="780" windowWidth="23835" windowHeight="11640" activeTab="3" xr2:uid="{967A1918-F51C-41D5-8F93-A331CA6F3767}"/>
  </bookViews>
  <sheets>
    <sheet name="OrderByNumber" sheetId="1" r:id="rId1"/>
    <sheet name="Qualifiers" sheetId="2" r:id="rId2"/>
    <sheet name="Final" sheetId="3" r:id="rId3"/>
    <sheet name="Flight Data" sheetId="4" r:id="rId4"/>
  </sheets>
  <definedNames>
    <definedName name="_xlnm.Print_Titles" localSheetId="3">'Flight Data'!$1:$1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2" l="1"/>
  <c r="O42" i="2"/>
  <c r="O34" i="2"/>
  <c r="O33" i="2"/>
  <c r="O32" i="2"/>
  <c r="O30" i="2"/>
  <c r="O29" i="2"/>
  <c r="O24" i="2"/>
  <c r="O22" i="2"/>
  <c r="O17" i="2"/>
  <c r="O14" i="2"/>
  <c r="O12" i="2"/>
  <c r="O10" i="2"/>
  <c r="O9" i="2"/>
  <c r="O7" i="2"/>
  <c r="O4" i="2"/>
  <c r="O3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V4" i="2"/>
  <c r="R4" i="2"/>
  <c r="O101" i="3"/>
  <c r="N101" i="3"/>
  <c r="M101" i="3"/>
  <c r="J101" i="3"/>
  <c r="I101" i="3"/>
  <c r="K101" i="3" s="1"/>
  <c r="H101" i="3"/>
  <c r="O100" i="3"/>
  <c r="N100" i="3"/>
  <c r="M100" i="3"/>
  <c r="J100" i="3"/>
  <c r="I100" i="3"/>
  <c r="L100" i="3" s="1"/>
  <c r="H100" i="3"/>
  <c r="O99" i="3"/>
  <c r="N99" i="3"/>
  <c r="M99" i="3"/>
  <c r="J99" i="3"/>
  <c r="I99" i="3"/>
  <c r="L99" i="3" s="1"/>
  <c r="H99" i="3"/>
  <c r="O98" i="3"/>
  <c r="N98" i="3"/>
  <c r="M98" i="3"/>
  <c r="J98" i="3"/>
  <c r="I98" i="3"/>
  <c r="L98" i="3" s="1"/>
  <c r="H98" i="3"/>
  <c r="O97" i="3"/>
  <c r="N97" i="3"/>
  <c r="M97" i="3"/>
  <c r="J97" i="3"/>
  <c r="I97" i="3"/>
  <c r="L97" i="3" s="1"/>
  <c r="H97" i="3"/>
  <c r="O96" i="3"/>
  <c r="N96" i="3"/>
  <c r="M96" i="3"/>
  <c r="J96" i="3"/>
  <c r="I96" i="3"/>
  <c r="L96" i="3" s="1"/>
  <c r="H96" i="3"/>
  <c r="O95" i="3"/>
  <c r="N95" i="3"/>
  <c r="M95" i="3"/>
  <c r="J95" i="3"/>
  <c r="I95" i="3"/>
  <c r="L95" i="3" s="1"/>
  <c r="H95" i="3"/>
  <c r="O94" i="3"/>
  <c r="N94" i="3"/>
  <c r="M94" i="3"/>
  <c r="J94" i="3"/>
  <c r="I94" i="3"/>
  <c r="L94" i="3" s="1"/>
  <c r="H94" i="3"/>
  <c r="O93" i="3"/>
  <c r="N93" i="3"/>
  <c r="M93" i="3"/>
  <c r="J93" i="3"/>
  <c r="I93" i="3"/>
  <c r="L93" i="3" s="1"/>
  <c r="H93" i="3"/>
  <c r="O92" i="3"/>
  <c r="N92" i="3"/>
  <c r="M92" i="3"/>
  <c r="K92" i="3"/>
  <c r="J92" i="3"/>
  <c r="I92" i="3"/>
  <c r="L92" i="3" s="1"/>
  <c r="H92" i="3"/>
  <c r="O91" i="3"/>
  <c r="N91" i="3"/>
  <c r="M91" i="3"/>
  <c r="J91" i="3"/>
  <c r="I91" i="3"/>
  <c r="L91" i="3" s="1"/>
  <c r="H91" i="3"/>
  <c r="O90" i="3"/>
  <c r="N90" i="3"/>
  <c r="M90" i="3"/>
  <c r="J90" i="3"/>
  <c r="I90" i="3"/>
  <c r="L90" i="3" s="1"/>
  <c r="H90" i="3"/>
  <c r="O89" i="3"/>
  <c r="N89" i="3"/>
  <c r="M89" i="3"/>
  <c r="J89" i="3"/>
  <c r="I89" i="3"/>
  <c r="L89" i="3" s="1"/>
  <c r="H89" i="3"/>
  <c r="O88" i="3"/>
  <c r="N88" i="3"/>
  <c r="M88" i="3"/>
  <c r="J88" i="3"/>
  <c r="I88" i="3"/>
  <c r="L88" i="3" s="1"/>
  <c r="H88" i="3"/>
  <c r="O87" i="3"/>
  <c r="N87" i="3"/>
  <c r="M87" i="3"/>
  <c r="K87" i="3"/>
  <c r="J87" i="3"/>
  <c r="I87" i="3"/>
  <c r="L87" i="3" s="1"/>
  <c r="H87" i="3"/>
  <c r="O86" i="3"/>
  <c r="N86" i="3"/>
  <c r="M86" i="3"/>
  <c r="J86" i="3"/>
  <c r="I86" i="3"/>
  <c r="L86" i="3" s="1"/>
  <c r="H86" i="3"/>
  <c r="O85" i="3"/>
  <c r="N85" i="3"/>
  <c r="M85" i="3"/>
  <c r="J85" i="3"/>
  <c r="I85" i="3"/>
  <c r="L85" i="3" s="1"/>
  <c r="H85" i="3"/>
  <c r="O84" i="3"/>
  <c r="N84" i="3"/>
  <c r="M84" i="3"/>
  <c r="J84" i="3"/>
  <c r="I84" i="3"/>
  <c r="L84" i="3" s="1"/>
  <c r="H84" i="3"/>
  <c r="O83" i="3"/>
  <c r="N83" i="3"/>
  <c r="M83" i="3"/>
  <c r="J83" i="3"/>
  <c r="I83" i="3"/>
  <c r="L83" i="3" s="1"/>
  <c r="H83" i="3"/>
  <c r="O82" i="3"/>
  <c r="N82" i="3"/>
  <c r="M82" i="3"/>
  <c r="J82" i="3"/>
  <c r="I82" i="3"/>
  <c r="L82" i="3" s="1"/>
  <c r="H82" i="3"/>
  <c r="O81" i="3"/>
  <c r="N81" i="3"/>
  <c r="M81" i="3"/>
  <c r="J81" i="3"/>
  <c r="I81" i="3"/>
  <c r="L81" i="3" s="1"/>
  <c r="H81" i="3"/>
  <c r="O80" i="3"/>
  <c r="N80" i="3"/>
  <c r="M80" i="3"/>
  <c r="J80" i="3"/>
  <c r="I80" i="3"/>
  <c r="L80" i="3" s="1"/>
  <c r="H80" i="3"/>
  <c r="O79" i="3"/>
  <c r="N79" i="3"/>
  <c r="M79" i="3"/>
  <c r="J79" i="3"/>
  <c r="I79" i="3"/>
  <c r="L79" i="3" s="1"/>
  <c r="H79" i="3"/>
  <c r="O78" i="3"/>
  <c r="N78" i="3"/>
  <c r="M78" i="3"/>
  <c r="J78" i="3"/>
  <c r="I78" i="3"/>
  <c r="L78" i="3" s="1"/>
  <c r="H78" i="3"/>
  <c r="O77" i="3"/>
  <c r="N77" i="3"/>
  <c r="M77" i="3"/>
  <c r="J77" i="3"/>
  <c r="I77" i="3"/>
  <c r="L77" i="3" s="1"/>
  <c r="H77" i="3"/>
  <c r="O76" i="3"/>
  <c r="N76" i="3"/>
  <c r="M76" i="3"/>
  <c r="J76" i="3"/>
  <c r="I76" i="3"/>
  <c r="K76" i="3" s="1"/>
  <c r="H76" i="3"/>
  <c r="O75" i="3"/>
  <c r="N75" i="3"/>
  <c r="M75" i="3"/>
  <c r="J75" i="3"/>
  <c r="I75" i="3"/>
  <c r="L75" i="3" s="1"/>
  <c r="H75" i="3"/>
  <c r="O74" i="3"/>
  <c r="N74" i="3"/>
  <c r="M74" i="3"/>
  <c r="J74" i="3"/>
  <c r="I74" i="3"/>
  <c r="L74" i="3" s="1"/>
  <c r="H74" i="3"/>
  <c r="O73" i="3"/>
  <c r="N73" i="3"/>
  <c r="M73" i="3"/>
  <c r="J73" i="3"/>
  <c r="I73" i="3"/>
  <c r="L73" i="3" s="1"/>
  <c r="H73" i="3"/>
  <c r="O72" i="3"/>
  <c r="N72" i="3"/>
  <c r="M72" i="3"/>
  <c r="J72" i="3"/>
  <c r="I72" i="3"/>
  <c r="L72" i="3" s="1"/>
  <c r="H72" i="3"/>
  <c r="O71" i="3"/>
  <c r="N71" i="3"/>
  <c r="M71" i="3"/>
  <c r="J71" i="3"/>
  <c r="I71" i="3"/>
  <c r="L71" i="3" s="1"/>
  <c r="H71" i="3"/>
  <c r="O70" i="3"/>
  <c r="N70" i="3"/>
  <c r="M70" i="3"/>
  <c r="J70" i="3"/>
  <c r="I70" i="3"/>
  <c r="K70" i="3" s="1"/>
  <c r="H70" i="3"/>
  <c r="O69" i="3"/>
  <c r="N69" i="3"/>
  <c r="M69" i="3"/>
  <c r="J69" i="3"/>
  <c r="I69" i="3"/>
  <c r="L69" i="3" s="1"/>
  <c r="H69" i="3"/>
  <c r="O68" i="3"/>
  <c r="N68" i="3"/>
  <c r="M68" i="3"/>
  <c r="J68" i="3"/>
  <c r="I68" i="3"/>
  <c r="L68" i="3" s="1"/>
  <c r="H68" i="3"/>
  <c r="O67" i="3"/>
  <c r="N67" i="3"/>
  <c r="M67" i="3"/>
  <c r="J67" i="3"/>
  <c r="I67" i="3"/>
  <c r="L67" i="3" s="1"/>
  <c r="H67" i="3"/>
  <c r="O66" i="3"/>
  <c r="N66" i="3"/>
  <c r="M66" i="3"/>
  <c r="L66" i="3"/>
  <c r="K66" i="3"/>
  <c r="J66" i="3"/>
  <c r="I66" i="3"/>
  <c r="H66" i="3"/>
  <c r="O65" i="3"/>
  <c r="N65" i="3"/>
  <c r="M65" i="3"/>
  <c r="J65" i="3"/>
  <c r="I65" i="3"/>
  <c r="K65" i="3" s="1"/>
  <c r="H65" i="3"/>
  <c r="O64" i="3"/>
  <c r="N64" i="3"/>
  <c r="M64" i="3"/>
  <c r="J64" i="3"/>
  <c r="I64" i="3"/>
  <c r="L64" i="3" s="1"/>
  <c r="H64" i="3"/>
  <c r="O63" i="3"/>
  <c r="N63" i="3"/>
  <c r="M63" i="3"/>
  <c r="J63" i="3"/>
  <c r="I63" i="3"/>
  <c r="L63" i="3" s="1"/>
  <c r="H63" i="3"/>
  <c r="O62" i="3"/>
  <c r="N62" i="3"/>
  <c r="M62" i="3"/>
  <c r="J62" i="3"/>
  <c r="I62" i="3"/>
  <c r="L62" i="3" s="1"/>
  <c r="H62" i="3"/>
  <c r="O61" i="3"/>
  <c r="N61" i="3"/>
  <c r="M61" i="3"/>
  <c r="J61" i="3"/>
  <c r="I61" i="3"/>
  <c r="K61" i="3" s="1"/>
  <c r="H61" i="3"/>
  <c r="O60" i="3"/>
  <c r="N60" i="3"/>
  <c r="M60" i="3"/>
  <c r="J60" i="3"/>
  <c r="I60" i="3"/>
  <c r="L60" i="3" s="1"/>
  <c r="H60" i="3"/>
  <c r="O59" i="3"/>
  <c r="N59" i="3"/>
  <c r="M59" i="3"/>
  <c r="J59" i="3"/>
  <c r="I59" i="3"/>
  <c r="L59" i="3" s="1"/>
  <c r="H59" i="3"/>
  <c r="O58" i="3"/>
  <c r="N58" i="3"/>
  <c r="M58" i="3"/>
  <c r="J58" i="3"/>
  <c r="I58" i="3"/>
  <c r="L58" i="3" s="1"/>
  <c r="H58" i="3"/>
  <c r="O57" i="3"/>
  <c r="N57" i="3"/>
  <c r="M57" i="3"/>
  <c r="J57" i="3"/>
  <c r="I57" i="3"/>
  <c r="L57" i="3" s="1"/>
  <c r="H57" i="3"/>
  <c r="O56" i="3"/>
  <c r="N56" i="3"/>
  <c r="M56" i="3"/>
  <c r="J56" i="3"/>
  <c r="I56" i="3"/>
  <c r="L56" i="3" s="1"/>
  <c r="H56" i="3"/>
  <c r="O55" i="3"/>
  <c r="N55" i="3"/>
  <c r="M55" i="3"/>
  <c r="J55" i="3"/>
  <c r="I55" i="3"/>
  <c r="K55" i="3" s="1"/>
  <c r="H55" i="3"/>
  <c r="O54" i="3"/>
  <c r="N54" i="3"/>
  <c r="M54" i="3"/>
  <c r="J54" i="3"/>
  <c r="I54" i="3"/>
  <c r="L54" i="3" s="1"/>
  <c r="H54" i="3"/>
  <c r="O53" i="3"/>
  <c r="N53" i="3"/>
  <c r="M53" i="3"/>
  <c r="J53" i="3"/>
  <c r="I53" i="3"/>
  <c r="L53" i="3" s="1"/>
  <c r="H53" i="3"/>
  <c r="O52" i="3"/>
  <c r="N52" i="3"/>
  <c r="M52" i="3"/>
  <c r="J52" i="3"/>
  <c r="I52" i="3"/>
  <c r="K52" i="3" s="1"/>
  <c r="H52" i="3"/>
  <c r="O51" i="3"/>
  <c r="N51" i="3"/>
  <c r="M51" i="3"/>
  <c r="J51" i="3"/>
  <c r="I51" i="3"/>
  <c r="L51" i="3" s="1"/>
  <c r="H51" i="3"/>
  <c r="O50" i="3"/>
  <c r="N50" i="3"/>
  <c r="M50" i="3"/>
  <c r="J50" i="3"/>
  <c r="I50" i="3"/>
  <c r="K50" i="3" s="1"/>
  <c r="H50" i="3"/>
  <c r="O49" i="3"/>
  <c r="N49" i="3"/>
  <c r="M49" i="3"/>
  <c r="J49" i="3"/>
  <c r="I49" i="3"/>
  <c r="L49" i="3" s="1"/>
  <c r="H49" i="3"/>
  <c r="O48" i="3"/>
  <c r="N48" i="3"/>
  <c r="M48" i="3"/>
  <c r="J48" i="3"/>
  <c r="I48" i="3"/>
  <c r="L48" i="3" s="1"/>
  <c r="H48" i="3"/>
  <c r="O47" i="3"/>
  <c r="N47" i="3"/>
  <c r="M47" i="3"/>
  <c r="J47" i="3"/>
  <c r="I47" i="3"/>
  <c r="K47" i="3" s="1"/>
  <c r="H47" i="3"/>
  <c r="O46" i="3"/>
  <c r="N46" i="3"/>
  <c r="M46" i="3"/>
  <c r="J46" i="3"/>
  <c r="I46" i="3"/>
  <c r="L46" i="3" s="1"/>
  <c r="H46" i="3"/>
  <c r="O45" i="3"/>
  <c r="N45" i="3"/>
  <c r="M45" i="3"/>
  <c r="J45" i="3"/>
  <c r="I45" i="3"/>
  <c r="K45" i="3" s="1"/>
  <c r="H45" i="3"/>
  <c r="O44" i="3"/>
  <c r="N44" i="3"/>
  <c r="M44" i="3"/>
  <c r="J44" i="3"/>
  <c r="I44" i="3"/>
  <c r="L44" i="3" s="1"/>
  <c r="H44" i="3"/>
  <c r="O43" i="3"/>
  <c r="N43" i="3"/>
  <c r="M43" i="3"/>
  <c r="J43" i="3"/>
  <c r="I43" i="3"/>
  <c r="L43" i="3" s="1"/>
  <c r="H43" i="3"/>
  <c r="O42" i="3"/>
  <c r="N42" i="3"/>
  <c r="M42" i="3"/>
  <c r="K42" i="3"/>
  <c r="J42" i="3"/>
  <c r="I42" i="3"/>
  <c r="L42" i="3" s="1"/>
  <c r="H42" i="3"/>
  <c r="O41" i="3"/>
  <c r="N41" i="3"/>
  <c r="M41" i="3"/>
  <c r="J41" i="3"/>
  <c r="I41" i="3"/>
  <c r="L41" i="3" s="1"/>
  <c r="H41" i="3"/>
  <c r="O40" i="3"/>
  <c r="N40" i="3"/>
  <c r="M40" i="3"/>
  <c r="J40" i="3"/>
  <c r="I40" i="3"/>
  <c r="K40" i="3" s="1"/>
  <c r="H40" i="3"/>
  <c r="O39" i="3"/>
  <c r="N39" i="3"/>
  <c r="M39" i="3"/>
  <c r="J39" i="3"/>
  <c r="I39" i="3"/>
  <c r="L39" i="3" s="1"/>
  <c r="H39" i="3"/>
  <c r="O38" i="3"/>
  <c r="N38" i="3"/>
  <c r="M38" i="3"/>
  <c r="J38" i="3"/>
  <c r="I38" i="3"/>
  <c r="L38" i="3" s="1"/>
  <c r="H38" i="3"/>
  <c r="O37" i="3"/>
  <c r="N37" i="3"/>
  <c r="M37" i="3"/>
  <c r="K37" i="3"/>
  <c r="J37" i="3"/>
  <c r="I37" i="3"/>
  <c r="L37" i="3" s="1"/>
  <c r="H37" i="3"/>
  <c r="O36" i="3"/>
  <c r="N36" i="3"/>
  <c r="M36" i="3"/>
  <c r="L36" i="3"/>
  <c r="K36" i="3"/>
  <c r="J36" i="3"/>
  <c r="I36" i="3"/>
  <c r="H36" i="3"/>
  <c r="O35" i="3"/>
  <c r="N35" i="3"/>
  <c r="M35" i="3"/>
  <c r="J35" i="3"/>
  <c r="I35" i="3"/>
  <c r="K35" i="3" s="1"/>
  <c r="H35" i="3"/>
  <c r="O34" i="3"/>
  <c r="N34" i="3"/>
  <c r="M34" i="3"/>
  <c r="J34" i="3"/>
  <c r="I34" i="3"/>
  <c r="L34" i="3" s="1"/>
  <c r="H34" i="3"/>
  <c r="O33" i="3"/>
  <c r="N33" i="3"/>
  <c r="M33" i="3"/>
  <c r="J33" i="3"/>
  <c r="I33" i="3"/>
  <c r="L33" i="3" s="1"/>
  <c r="H33" i="3"/>
  <c r="O32" i="3"/>
  <c r="N32" i="3"/>
  <c r="M32" i="3"/>
  <c r="J32" i="3"/>
  <c r="I32" i="3"/>
  <c r="L32" i="3" s="1"/>
  <c r="H32" i="3"/>
  <c r="O31" i="3"/>
  <c r="N31" i="3"/>
  <c r="M31" i="3"/>
  <c r="J31" i="3"/>
  <c r="I31" i="3"/>
  <c r="L31" i="3" s="1"/>
  <c r="H31" i="3"/>
  <c r="O30" i="3"/>
  <c r="N30" i="3"/>
  <c r="M30" i="3"/>
  <c r="J30" i="3"/>
  <c r="I30" i="3"/>
  <c r="K30" i="3" s="1"/>
  <c r="H30" i="3"/>
  <c r="O29" i="3"/>
  <c r="N29" i="3"/>
  <c r="M29" i="3"/>
  <c r="J29" i="3"/>
  <c r="I29" i="3"/>
  <c r="L29" i="3" s="1"/>
  <c r="H29" i="3"/>
  <c r="O28" i="3"/>
  <c r="N28" i="3"/>
  <c r="M28" i="3"/>
  <c r="J28" i="3"/>
  <c r="I28" i="3"/>
  <c r="L28" i="3" s="1"/>
  <c r="H28" i="3"/>
  <c r="O27" i="3"/>
  <c r="N27" i="3"/>
  <c r="M27" i="3"/>
  <c r="J27" i="3"/>
  <c r="I27" i="3"/>
  <c r="L27" i="3" s="1"/>
  <c r="H27" i="3"/>
  <c r="O26" i="3"/>
  <c r="N26" i="3"/>
  <c r="M26" i="3"/>
  <c r="J26" i="3"/>
  <c r="I26" i="3"/>
  <c r="L26" i="3" s="1"/>
  <c r="H26" i="3"/>
  <c r="O25" i="3"/>
  <c r="N25" i="3"/>
  <c r="M25" i="3"/>
  <c r="J25" i="3"/>
  <c r="I25" i="3"/>
  <c r="K25" i="3" s="1"/>
  <c r="H25" i="3"/>
  <c r="O24" i="3"/>
  <c r="N24" i="3"/>
  <c r="M24" i="3"/>
  <c r="J24" i="3"/>
  <c r="I24" i="3"/>
  <c r="L24" i="3" s="1"/>
  <c r="H24" i="3"/>
  <c r="O23" i="3"/>
  <c r="N23" i="3"/>
  <c r="M23" i="3"/>
  <c r="J23" i="3"/>
  <c r="I23" i="3"/>
  <c r="L23" i="3" s="1"/>
  <c r="H23" i="3"/>
  <c r="O22" i="3"/>
  <c r="N22" i="3"/>
  <c r="M22" i="3"/>
  <c r="J22" i="3"/>
  <c r="I22" i="3"/>
  <c r="L22" i="3" s="1"/>
  <c r="H22" i="3"/>
  <c r="O21" i="3"/>
  <c r="N21" i="3"/>
  <c r="M21" i="3"/>
  <c r="J21" i="3"/>
  <c r="I21" i="3"/>
  <c r="L21" i="3" s="1"/>
  <c r="H21" i="3"/>
  <c r="O20" i="3"/>
  <c r="N20" i="3"/>
  <c r="M20" i="3"/>
  <c r="J20" i="3"/>
  <c r="I20" i="3"/>
  <c r="K20" i="3" s="1"/>
  <c r="H20" i="3"/>
  <c r="O19" i="3"/>
  <c r="N19" i="3"/>
  <c r="M19" i="3"/>
  <c r="J19" i="3"/>
  <c r="I19" i="3"/>
  <c r="L19" i="3" s="1"/>
  <c r="H19" i="3"/>
  <c r="O18" i="3"/>
  <c r="N18" i="3"/>
  <c r="M18" i="3"/>
  <c r="J18" i="3"/>
  <c r="I18" i="3"/>
  <c r="L18" i="3" s="1"/>
  <c r="H18" i="3"/>
  <c r="O17" i="3"/>
  <c r="N17" i="3"/>
  <c r="M17" i="3"/>
  <c r="J17" i="3"/>
  <c r="I17" i="3"/>
  <c r="L17" i="3" s="1"/>
  <c r="H17" i="3"/>
  <c r="O16" i="3"/>
  <c r="N16" i="3"/>
  <c r="M16" i="3"/>
  <c r="J16" i="3"/>
  <c r="I16" i="3"/>
  <c r="L16" i="3" s="1"/>
  <c r="H16" i="3"/>
  <c r="O15" i="3"/>
  <c r="N15" i="3"/>
  <c r="M15" i="3"/>
  <c r="J15" i="3"/>
  <c r="I15" i="3"/>
  <c r="K15" i="3" s="1"/>
  <c r="H15" i="3"/>
  <c r="O14" i="3"/>
  <c r="N14" i="3"/>
  <c r="M14" i="3"/>
  <c r="J14" i="3"/>
  <c r="I14" i="3"/>
  <c r="L14" i="3" s="1"/>
  <c r="H14" i="3"/>
  <c r="O13" i="3"/>
  <c r="N13" i="3"/>
  <c r="M13" i="3"/>
  <c r="J13" i="3"/>
  <c r="I13" i="3"/>
  <c r="L13" i="3" s="1"/>
  <c r="H13" i="3"/>
  <c r="O12" i="3"/>
  <c r="N12" i="3"/>
  <c r="M12" i="3"/>
  <c r="J12" i="3"/>
  <c r="I12" i="3"/>
  <c r="L12" i="3" s="1"/>
  <c r="H12" i="3"/>
  <c r="O11" i="3"/>
  <c r="N11" i="3"/>
  <c r="M11" i="3"/>
  <c r="J11" i="3"/>
  <c r="I11" i="3"/>
  <c r="L11" i="3" s="1"/>
  <c r="H11" i="3"/>
  <c r="O10" i="3"/>
  <c r="N10" i="3"/>
  <c r="M10" i="3"/>
  <c r="J10" i="3"/>
  <c r="I10" i="3"/>
  <c r="K10" i="3" s="1"/>
  <c r="H10" i="3"/>
  <c r="O9" i="3"/>
  <c r="N9" i="3"/>
  <c r="M9" i="3"/>
  <c r="J9" i="3"/>
  <c r="I9" i="3"/>
  <c r="L9" i="3" s="1"/>
  <c r="H9" i="3"/>
  <c r="O8" i="3"/>
  <c r="N8" i="3"/>
  <c r="M8" i="3"/>
  <c r="J8" i="3"/>
  <c r="I8" i="3"/>
  <c r="L8" i="3" s="1"/>
  <c r="H8" i="3"/>
  <c r="O7" i="3"/>
  <c r="N7" i="3"/>
  <c r="M7" i="3"/>
  <c r="L7" i="3"/>
  <c r="K7" i="3"/>
  <c r="J7" i="3"/>
  <c r="I7" i="3"/>
  <c r="H7" i="3"/>
  <c r="O6" i="3"/>
  <c r="N6" i="3"/>
  <c r="M6" i="3"/>
  <c r="J6" i="3"/>
  <c r="I6" i="3"/>
  <c r="L6" i="3" s="1"/>
  <c r="H6" i="3"/>
  <c r="O5" i="3"/>
  <c r="N5" i="3"/>
  <c r="M5" i="3"/>
  <c r="J5" i="3"/>
  <c r="I5" i="3"/>
  <c r="K5" i="3" s="1"/>
  <c r="H5" i="3"/>
  <c r="O4" i="3"/>
  <c r="N4" i="3"/>
  <c r="M4" i="3"/>
  <c r="J4" i="3"/>
  <c r="I4" i="3"/>
  <c r="L4" i="3" s="1"/>
  <c r="H4" i="3"/>
  <c r="O3" i="3"/>
  <c r="N3" i="3"/>
  <c r="M3" i="3"/>
  <c r="J3" i="3"/>
  <c r="I3" i="3"/>
  <c r="L3" i="3" s="1"/>
  <c r="H3" i="3"/>
  <c r="O2" i="3"/>
  <c r="N2" i="3"/>
  <c r="M2" i="3"/>
  <c r="J2" i="3"/>
  <c r="I2" i="3"/>
  <c r="K2" i="3" s="1"/>
  <c r="H2" i="3"/>
  <c r="K2" i="2"/>
  <c r="J2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H2" i="2"/>
  <c r="O2" i="2" s="1"/>
  <c r="I2" i="2"/>
  <c r="H3" i="2"/>
  <c r="I3" i="2"/>
  <c r="H4" i="2"/>
  <c r="I4" i="2"/>
  <c r="Q4" i="2"/>
  <c r="U4" i="2"/>
  <c r="H5" i="2"/>
  <c r="O5" i="2" s="1"/>
  <c r="I5" i="2"/>
  <c r="Q5" i="2"/>
  <c r="U5" i="2"/>
  <c r="H6" i="2"/>
  <c r="O6" i="2" s="1"/>
  <c r="I6" i="2"/>
  <c r="Q6" i="2"/>
  <c r="U6" i="2"/>
  <c r="H7" i="2"/>
  <c r="I7" i="2"/>
  <c r="Q7" i="2"/>
  <c r="U7" i="2"/>
  <c r="H8" i="2"/>
  <c r="O8" i="2" s="1"/>
  <c r="I8" i="2"/>
  <c r="Q8" i="2"/>
  <c r="U8" i="2"/>
  <c r="H9" i="2"/>
  <c r="I9" i="2"/>
  <c r="Q9" i="2"/>
  <c r="U9" i="2"/>
  <c r="H10" i="2"/>
  <c r="I10" i="2"/>
  <c r="Q10" i="2"/>
  <c r="U10" i="2"/>
  <c r="H11" i="2"/>
  <c r="O11" i="2" s="1"/>
  <c r="I11" i="2"/>
  <c r="Q11" i="2"/>
  <c r="U11" i="2"/>
  <c r="H12" i="2"/>
  <c r="I12" i="2"/>
  <c r="Q12" i="2"/>
  <c r="U12" i="2"/>
  <c r="H13" i="2"/>
  <c r="O13" i="2" s="1"/>
  <c r="I13" i="2"/>
  <c r="Q13" i="2"/>
  <c r="U13" i="2"/>
  <c r="H14" i="2"/>
  <c r="I14" i="2"/>
  <c r="Q14" i="2"/>
  <c r="U14" i="2"/>
  <c r="H15" i="2"/>
  <c r="O15" i="2" s="1"/>
  <c r="I15" i="2"/>
  <c r="Q15" i="2"/>
  <c r="U15" i="2"/>
  <c r="H16" i="2"/>
  <c r="O16" i="2" s="1"/>
  <c r="I16" i="2"/>
  <c r="Q16" i="2"/>
  <c r="U16" i="2"/>
  <c r="H17" i="2"/>
  <c r="I17" i="2"/>
  <c r="Q17" i="2"/>
  <c r="U17" i="2"/>
  <c r="H18" i="2"/>
  <c r="O18" i="2" s="1"/>
  <c r="I18" i="2"/>
  <c r="Q18" i="2"/>
  <c r="U18" i="2"/>
  <c r="H19" i="2"/>
  <c r="O19" i="2" s="1"/>
  <c r="I19" i="2"/>
  <c r="Q19" i="2"/>
  <c r="U19" i="2"/>
  <c r="H20" i="2"/>
  <c r="O20" i="2" s="1"/>
  <c r="I20" i="2"/>
  <c r="Q20" i="2"/>
  <c r="U20" i="2"/>
  <c r="H21" i="2"/>
  <c r="O21" i="2" s="1"/>
  <c r="I21" i="2"/>
  <c r="Q21" i="2"/>
  <c r="U21" i="2"/>
  <c r="H22" i="2"/>
  <c r="I22" i="2"/>
  <c r="Q22" i="2"/>
  <c r="H23" i="2"/>
  <c r="O23" i="2" s="1"/>
  <c r="I23" i="2"/>
  <c r="Q23" i="2"/>
  <c r="H24" i="2"/>
  <c r="I24" i="2"/>
  <c r="Q24" i="2"/>
  <c r="H25" i="2"/>
  <c r="O25" i="2" s="1"/>
  <c r="I25" i="2"/>
  <c r="Q25" i="2"/>
  <c r="H26" i="2"/>
  <c r="O26" i="2" s="1"/>
  <c r="I26" i="2"/>
  <c r="Q26" i="2"/>
  <c r="H27" i="2"/>
  <c r="O27" i="2" s="1"/>
  <c r="I27" i="2"/>
  <c r="Q27" i="2"/>
  <c r="H28" i="2"/>
  <c r="O28" i="2" s="1"/>
  <c r="I28" i="2"/>
  <c r="H29" i="2"/>
  <c r="I29" i="2"/>
  <c r="H30" i="2"/>
  <c r="I30" i="2"/>
  <c r="H31" i="2"/>
  <c r="O31" i="2" s="1"/>
  <c r="I31" i="2"/>
  <c r="H32" i="2"/>
  <c r="I32" i="2"/>
  <c r="H33" i="2"/>
  <c r="I33" i="2"/>
  <c r="H34" i="2"/>
  <c r="I34" i="2"/>
  <c r="H35" i="2"/>
  <c r="O35" i="2" s="1"/>
  <c r="I35" i="2"/>
  <c r="H36" i="2"/>
  <c r="O36" i="2" s="1"/>
  <c r="I36" i="2"/>
  <c r="H37" i="2"/>
  <c r="O37" i="2" s="1"/>
  <c r="I37" i="2"/>
  <c r="H38" i="2"/>
  <c r="O38" i="2" s="1"/>
  <c r="I38" i="2"/>
  <c r="H39" i="2"/>
  <c r="O39" i="2" s="1"/>
  <c r="I39" i="2"/>
  <c r="H40" i="2"/>
  <c r="O40" i="2" s="1"/>
  <c r="I40" i="2"/>
  <c r="H41" i="2"/>
  <c r="O41" i="2" s="1"/>
  <c r="I41" i="2"/>
  <c r="H42" i="2"/>
  <c r="I42" i="2"/>
  <c r="H43" i="2"/>
  <c r="I43" i="2"/>
  <c r="K57" i="3" l="1"/>
  <c r="K86" i="3"/>
  <c r="K77" i="3"/>
  <c r="K96" i="3"/>
  <c r="K16" i="3"/>
  <c r="K27" i="3"/>
  <c r="K46" i="3"/>
  <c r="L101" i="3"/>
  <c r="K11" i="3"/>
  <c r="L2" i="3"/>
  <c r="L61" i="3"/>
  <c r="K41" i="3"/>
  <c r="K91" i="3"/>
  <c r="K6" i="3"/>
  <c r="L47" i="3"/>
  <c r="K12" i="3"/>
  <c r="K21" i="3"/>
  <c r="K62" i="3"/>
  <c r="K71" i="3"/>
  <c r="L52" i="3"/>
  <c r="K17" i="3"/>
  <c r="K26" i="3"/>
  <c r="K67" i="3"/>
  <c r="L76" i="3"/>
  <c r="K32" i="3"/>
  <c r="K82" i="3"/>
  <c r="K56" i="3"/>
  <c r="K97" i="3"/>
  <c r="K51" i="3"/>
  <c r="K22" i="3"/>
  <c r="K31" i="3"/>
  <c r="K72" i="3"/>
  <c r="K81" i="3"/>
  <c r="K4" i="3"/>
  <c r="K9" i="3"/>
  <c r="K14" i="3"/>
  <c r="K19" i="3"/>
  <c r="K24" i="3"/>
  <c r="K29" i="3"/>
  <c r="K34" i="3"/>
  <c r="K39" i="3"/>
  <c r="K44" i="3"/>
  <c r="K49" i="3"/>
  <c r="K54" i="3"/>
  <c r="K59" i="3"/>
  <c r="K64" i="3"/>
  <c r="K69" i="3"/>
  <c r="K74" i="3"/>
  <c r="K79" i="3"/>
  <c r="K84" i="3"/>
  <c r="K89" i="3"/>
  <c r="K94" i="3"/>
  <c r="K99" i="3"/>
  <c r="K60" i="3"/>
  <c r="K75" i="3"/>
  <c r="K80" i="3"/>
  <c r="K85" i="3"/>
  <c r="K90" i="3"/>
  <c r="K95" i="3"/>
  <c r="K100" i="3"/>
  <c r="L5" i="3"/>
  <c r="L10" i="3"/>
  <c r="L15" i="3"/>
  <c r="L20" i="3"/>
  <c r="L25" i="3"/>
  <c r="L30" i="3"/>
  <c r="L35" i="3"/>
  <c r="L40" i="3"/>
  <c r="L45" i="3"/>
  <c r="L50" i="3"/>
  <c r="L55" i="3"/>
  <c r="L65" i="3"/>
  <c r="L70" i="3"/>
  <c r="K3" i="3"/>
  <c r="K8" i="3"/>
  <c r="K13" i="3"/>
  <c r="K18" i="3"/>
  <c r="K23" i="3"/>
  <c r="K28" i="3"/>
  <c r="K33" i="3"/>
  <c r="K38" i="3"/>
  <c r="K43" i="3"/>
  <c r="K48" i="3"/>
  <c r="K53" i="3"/>
  <c r="K58" i="3"/>
  <c r="K63" i="3"/>
  <c r="K68" i="3"/>
  <c r="K73" i="3"/>
  <c r="K78" i="3"/>
  <c r="K83" i="3"/>
  <c r="K88" i="3"/>
  <c r="K93" i="3"/>
  <c r="K98" i="3"/>
</calcChain>
</file>

<file path=xl/sharedStrings.xml><?xml version="1.0" encoding="utf-8"?>
<sst xmlns="http://schemas.openxmlformats.org/spreadsheetml/2006/main" count="1398" uniqueCount="388">
  <si>
    <t>Team #</t>
  </si>
  <si>
    <t>Team  Name</t>
  </si>
  <si>
    <t>City</t>
  </si>
  <si>
    <t>State</t>
  </si>
  <si>
    <t>Launch Round</t>
  </si>
  <si>
    <t>Launch Pad</t>
  </si>
  <si>
    <t>Spring Grove Area Middle School</t>
  </si>
  <si>
    <t>Spring Grove</t>
  </si>
  <si>
    <t>PA</t>
  </si>
  <si>
    <t>Stine 2</t>
  </si>
  <si>
    <t>North Marion High School</t>
  </si>
  <si>
    <t>Farmington</t>
  </si>
  <si>
    <t>WV</t>
  </si>
  <si>
    <t>Stine 4</t>
  </si>
  <si>
    <t>East Fairmont Middle School Team 1</t>
  </si>
  <si>
    <t>Fairmont</t>
  </si>
  <si>
    <t>East Fairmont Middle School Team 2</t>
  </si>
  <si>
    <t>Girl Scouts Troop 76141</t>
  </si>
  <si>
    <t>Plainfield</t>
  </si>
  <si>
    <t>IL</t>
  </si>
  <si>
    <t>Goddard 5</t>
  </si>
  <si>
    <t>FIRE STEM</t>
  </si>
  <si>
    <t>Upper Marlboro</t>
  </si>
  <si>
    <t>MD</t>
  </si>
  <si>
    <t xml:space="preserve">Stine 2 </t>
  </si>
  <si>
    <t>Wheaton High School</t>
  </si>
  <si>
    <t>Rockville</t>
  </si>
  <si>
    <t>Victory Christian Center High School</t>
  </si>
  <si>
    <t>Charlotte</t>
  </si>
  <si>
    <t>NC</t>
  </si>
  <si>
    <t>Muscle Shoals High School Team 1</t>
  </si>
  <si>
    <t>Muscle Shoals</t>
  </si>
  <si>
    <t>AL</t>
  </si>
  <si>
    <t>AIAA Plainfield-Naperville IL Section</t>
  </si>
  <si>
    <t>Fox Senior High School</t>
  </si>
  <si>
    <t>Arnold</t>
  </si>
  <si>
    <t>MO</t>
  </si>
  <si>
    <t>SmilingTree</t>
  </si>
  <si>
    <t>Sammamish</t>
  </si>
  <si>
    <t>WA</t>
  </si>
  <si>
    <t>Seckman Middle School</t>
  </si>
  <si>
    <t>Imperial</t>
  </si>
  <si>
    <t>Goddard 3</t>
  </si>
  <si>
    <t>Interlake High School Team 1</t>
  </si>
  <si>
    <t>Bellevue</t>
  </si>
  <si>
    <t>Interlake High School Team 2</t>
  </si>
  <si>
    <t>Goddard 1</t>
  </si>
  <si>
    <t>Anderson 1 &amp; 2 Career &amp; Technology Center</t>
  </si>
  <si>
    <t>Williamston</t>
  </si>
  <si>
    <t>SC</t>
  </si>
  <si>
    <t>Presidio High School Team 1</t>
  </si>
  <si>
    <t>Presidio</t>
  </si>
  <si>
    <t>TX</t>
  </si>
  <si>
    <t>Homestead High School</t>
  </si>
  <si>
    <t>Fort Wayne</t>
  </si>
  <si>
    <t>IN</t>
  </si>
  <si>
    <t>American Youth Soccer Organization Region 174</t>
  </si>
  <si>
    <t>Granada Hills</t>
  </si>
  <si>
    <t>CA</t>
  </si>
  <si>
    <t>Young Engineers in Action</t>
  </si>
  <si>
    <t>La Palma</t>
  </si>
  <si>
    <t>Edison Academy Magnet School</t>
  </si>
  <si>
    <t>Edison</t>
  </si>
  <si>
    <t>NJ</t>
  </si>
  <si>
    <t>Victory Christian Center Middle School</t>
  </si>
  <si>
    <t>Harmony Science Academy El Paso Team 1</t>
  </si>
  <si>
    <t>El Paso</t>
  </si>
  <si>
    <t>Center for Advanced Technical Studies</t>
  </si>
  <si>
    <t>Chapin</t>
  </si>
  <si>
    <t>Lawrence County High School</t>
  </si>
  <si>
    <t>Moulton</t>
  </si>
  <si>
    <t>Shrewsbury High School</t>
  </si>
  <si>
    <t>Shrewsbury</t>
  </si>
  <si>
    <t>MA</t>
  </si>
  <si>
    <t>Harmony Science Academy  El Paso Team 2</t>
  </si>
  <si>
    <t>Muscle Shoals High School Team 2</t>
  </si>
  <si>
    <t>All Saints Episcopal School Team 1</t>
  </si>
  <si>
    <t>Fort Worth</t>
  </si>
  <si>
    <t>AIAA Orange County Section Team 1</t>
  </si>
  <si>
    <t>Irvine</t>
  </si>
  <si>
    <t>AIAA Orange County Section Team 2</t>
  </si>
  <si>
    <t>Russellville High School</t>
  </si>
  <si>
    <t>Russellville</t>
  </si>
  <si>
    <t>Noe Middle School</t>
  </si>
  <si>
    <t>Louisville</t>
  </si>
  <si>
    <t>KY</t>
  </si>
  <si>
    <t>Stony Brook School</t>
  </si>
  <si>
    <t>Stony Brook</t>
  </si>
  <si>
    <t>NY</t>
  </si>
  <si>
    <t>St. John Paul II</t>
  </si>
  <si>
    <t>Huntsville</t>
  </si>
  <si>
    <t>Richards R5 School District Team 1</t>
  </si>
  <si>
    <t>West Plains</t>
  </si>
  <si>
    <t>Bronx High School of Science Team 1</t>
  </si>
  <si>
    <t>New York</t>
  </si>
  <si>
    <t>St. Monica's Homeschool</t>
  </si>
  <si>
    <t>Ridgefield</t>
  </si>
  <si>
    <t>CT</t>
  </si>
  <si>
    <t>Hardin Valley Academy Team 1</t>
  </si>
  <si>
    <t>Knoxville</t>
  </si>
  <si>
    <t>TN</t>
  </si>
  <si>
    <t>Hardin Valley Academy Team 2</t>
  </si>
  <si>
    <t>Animas High School</t>
  </si>
  <si>
    <t>Durango</t>
  </si>
  <si>
    <t>CO</t>
  </si>
  <si>
    <t>Center Senior High School</t>
  </si>
  <si>
    <t>Kansas City</t>
  </si>
  <si>
    <t>Commonwealth Charter Academy</t>
  </si>
  <si>
    <t>Harrisburg</t>
  </si>
  <si>
    <t>Tharptown High School</t>
  </si>
  <si>
    <t>Spring Grove Area High School</t>
  </si>
  <si>
    <t>Master Arts Festival</t>
  </si>
  <si>
    <t>Hawaiian Gardens</t>
  </si>
  <si>
    <t>Waubonsie Valley High School</t>
  </si>
  <si>
    <t>Aurora</t>
  </si>
  <si>
    <t>Medford Lakes Neeta School Team 1</t>
  </si>
  <si>
    <t>Medford Lakes</t>
  </si>
  <si>
    <t>Explorer Post 1010</t>
  </si>
  <si>
    <t>Medford Lakes Neeta School Team 2</t>
  </si>
  <si>
    <t>Oregon Episcopal School</t>
  </si>
  <si>
    <t>Portland</t>
  </si>
  <si>
    <t>OR</t>
  </si>
  <si>
    <t>Thompson High School</t>
  </si>
  <si>
    <t>Alabaster</t>
  </si>
  <si>
    <t>Heuvelton Central School</t>
  </si>
  <si>
    <t>Heuvelton</t>
  </si>
  <si>
    <t>Newark Memorial High School</t>
  </si>
  <si>
    <t>Newark</t>
  </si>
  <si>
    <t>Richards R5 School District Team 2</t>
  </si>
  <si>
    <t>Air Capital STEM Club</t>
  </si>
  <si>
    <t>Wichita</t>
  </si>
  <si>
    <t>KS</t>
  </si>
  <si>
    <t>East Aurora High School</t>
  </si>
  <si>
    <t>East Aurora</t>
  </si>
  <si>
    <t>Presidio High School Team 2</t>
  </si>
  <si>
    <t>LISA Academy North Middle-High School</t>
  </si>
  <si>
    <t>North Little Rock</t>
  </si>
  <si>
    <t>AR</t>
  </si>
  <si>
    <t>Immaculate Heart of Mary School</t>
  </si>
  <si>
    <t>Cuyahoga Falls</t>
  </si>
  <si>
    <t>OH</t>
  </si>
  <si>
    <t>All Saints' Episcopal School Team 2</t>
  </si>
  <si>
    <t>McCracken County 4-H</t>
  </si>
  <si>
    <t>Paducah</t>
  </si>
  <si>
    <t xml:space="preserve">Notre Dame Academy </t>
  </si>
  <si>
    <t>Los Angeles</t>
  </si>
  <si>
    <t>Northridge Preparatory School</t>
  </si>
  <si>
    <t>Niles</t>
  </si>
  <si>
    <t>Carmel Valley STEM Youth Team 1</t>
  </si>
  <si>
    <t>San Diego</t>
  </si>
  <si>
    <t>Carmel Valley STEM Youth Team 2</t>
  </si>
  <si>
    <t>Neuqua Valley High School Team 1</t>
  </si>
  <si>
    <t>Naperville</t>
  </si>
  <si>
    <t>Neuqua Valley High School Team 2</t>
  </si>
  <si>
    <t>Onteora Central Schools</t>
  </si>
  <si>
    <t>Boiceville</t>
  </si>
  <si>
    <t>Newport High School Team 1</t>
  </si>
  <si>
    <t>The Cornerstone School Team 1</t>
  </si>
  <si>
    <t>Ocala</t>
  </si>
  <si>
    <t>FL</t>
  </si>
  <si>
    <t>The Cornerstone School Team 2</t>
  </si>
  <si>
    <t>Seabrook Intermediate School Team 1</t>
  </si>
  <si>
    <t>Seabrook</t>
  </si>
  <si>
    <t>Newport High School Team 2</t>
  </si>
  <si>
    <t>Oakton High School Team 1</t>
  </si>
  <si>
    <t>Vienna</t>
  </si>
  <si>
    <t>VA</t>
  </si>
  <si>
    <t>Northwest High School</t>
  </si>
  <si>
    <t>Justin</t>
  </si>
  <si>
    <t>STEMZ Education</t>
  </si>
  <si>
    <t>Redmond</t>
  </si>
  <si>
    <t>Seabrook Intermediate School Team 2</t>
  </si>
  <si>
    <t>Oconee County High School</t>
  </si>
  <si>
    <t>Watkinsville</t>
  </si>
  <si>
    <t>GA</t>
  </si>
  <si>
    <t>South Brunswick High School</t>
  </si>
  <si>
    <t>Monmouth Junction</t>
  </si>
  <si>
    <t>The Vanguard School Team 1</t>
  </si>
  <si>
    <t>Colorado Springs</t>
  </si>
  <si>
    <t>Butler County 4-H</t>
  </si>
  <si>
    <t>Cincinnati</t>
  </si>
  <si>
    <t>duPont Manual High School Team 1</t>
  </si>
  <si>
    <t>Coleman High School</t>
  </si>
  <si>
    <t>Coleman</t>
  </si>
  <si>
    <t>duPont Manual High School Team 2</t>
  </si>
  <si>
    <t>Odle Middle School Team 1</t>
  </si>
  <si>
    <t>Odle Middle School Team 2</t>
  </si>
  <si>
    <t>Bronx High School of Science Team 2</t>
  </si>
  <si>
    <t>The Vanguard School Team 2</t>
  </si>
  <si>
    <t>Festus High School</t>
  </si>
  <si>
    <t>Festus</t>
  </si>
  <si>
    <t>Albuquerque Institute for Mathematics and Science</t>
  </si>
  <si>
    <t>Albuquerque</t>
  </si>
  <si>
    <t>NM</t>
  </si>
  <si>
    <t>Skyline High School</t>
  </si>
  <si>
    <t>Issaquah</t>
  </si>
  <si>
    <t>Bickyard Collaborative, Inc.</t>
  </si>
  <si>
    <t>Andover</t>
  </si>
  <si>
    <t>Clarence High School</t>
  </si>
  <si>
    <t>Clarence</t>
  </si>
  <si>
    <t>Oakton High School Team 2</t>
  </si>
  <si>
    <t>Immanuel Christian High School</t>
  </si>
  <si>
    <t>Alexandria</t>
  </si>
  <si>
    <t>Civil Air Patrol Squadron 64</t>
  </si>
  <si>
    <t>La Verne</t>
  </si>
  <si>
    <t>Maharishi School</t>
  </si>
  <si>
    <t>Fairfield</t>
  </si>
  <si>
    <t>IA</t>
  </si>
  <si>
    <t xml:space="preserve">Francis C. Hammond Middle School </t>
  </si>
  <si>
    <t xml:space="preserve">Alexandria </t>
  </si>
  <si>
    <t>Irvington High School</t>
  </si>
  <si>
    <t>Fremont</t>
  </si>
  <si>
    <t>Reminder: Check for tie at 42nd place</t>
  </si>
  <si>
    <t>Stine 7</t>
  </si>
  <si>
    <t>Goddard 6</t>
  </si>
  <si>
    <t>Pad</t>
  </si>
  <si>
    <t>Team Name</t>
  </si>
  <si>
    <t>STINE RANGE</t>
  </si>
  <si>
    <t>GODDARD RANGE</t>
  </si>
  <si>
    <t>Qualifier Round</t>
  </si>
  <si>
    <t>Launch
Pad</t>
  </si>
  <si>
    <t>Launch
Round</t>
  </si>
  <si>
    <t>Team 
Number</t>
  </si>
  <si>
    <t>Flight 2</t>
  </si>
  <si>
    <t>Flight 1</t>
  </si>
  <si>
    <t>Team Number</t>
  </si>
  <si>
    <t>School</t>
  </si>
  <si>
    <t>Place</t>
  </si>
  <si>
    <t>Total</t>
  </si>
  <si>
    <t>24-0694</t>
  </si>
  <si>
    <t>24-0009</t>
  </si>
  <si>
    <t>24-0019</t>
  </si>
  <si>
    <t>24-0021</t>
  </si>
  <si>
    <t>24-0053</t>
  </si>
  <si>
    <t>24-0074</t>
  </si>
  <si>
    <t>24-0094</t>
  </si>
  <si>
    <t>24-0113</t>
  </si>
  <si>
    <t>24-0140</t>
  </si>
  <si>
    <t>24-0153</t>
  </si>
  <si>
    <t>24-0206</t>
  </si>
  <si>
    <t>24-0211</t>
  </si>
  <si>
    <t>24-0232</t>
  </si>
  <si>
    <t>24-0262</t>
  </si>
  <si>
    <t>24-0263</t>
  </si>
  <si>
    <t>24-0296</t>
  </si>
  <si>
    <t>24-0329</t>
  </si>
  <si>
    <t>24-0367</t>
  </si>
  <si>
    <t>24-0384</t>
  </si>
  <si>
    <t>24-0388</t>
  </si>
  <si>
    <t>24-0391</t>
  </si>
  <si>
    <t>24-0401</t>
  </si>
  <si>
    <t>24-0405</t>
  </si>
  <si>
    <t>24-0408</t>
  </si>
  <si>
    <t>24-0410</t>
  </si>
  <si>
    <t>24-0412</t>
  </si>
  <si>
    <t>24-0415</t>
  </si>
  <si>
    <t>24-0418</t>
  </si>
  <si>
    <t>24-0419</t>
  </si>
  <si>
    <t>24-0428</t>
  </si>
  <si>
    <t>24-0429</t>
  </si>
  <si>
    <t>24-0473</t>
  </si>
  <si>
    <t>24-0502</t>
  </si>
  <si>
    <t>24-0506</t>
  </si>
  <si>
    <t>24-0515</t>
  </si>
  <si>
    <t>24-0533</t>
  </si>
  <si>
    <t>24-0538</t>
  </si>
  <si>
    <t>24-0541</t>
  </si>
  <si>
    <t>24-0595</t>
  </si>
  <si>
    <t>24-0596</t>
  </si>
  <si>
    <t>24-0618</t>
  </si>
  <si>
    <t>24-0654</t>
  </si>
  <si>
    <t>24-0668</t>
  </si>
  <si>
    <t>24-0688</t>
  </si>
  <si>
    <t>24-0690</t>
  </si>
  <si>
    <t>24-0710</t>
  </si>
  <si>
    <t>24-0712</t>
  </si>
  <si>
    <t>24-0735</t>
  </si>
  <si>
    <t>24-0736</t>
  </si>
  <si>
    <t>24-0745</t>
  </si>
  <si>
    <t>24-0784</t>
  </si>
  <si>
    <t>24-0811</t>
  </si>
  <si>
    <t>24-0833</t>
  </si>
  <si>
    <t>24-0849</t>
  </si>
  <si>
    <t>24-0876</t>
  </si>
  <si>
    <t>24-0888</t>
  </si>
  <si>
    <t>24-0897</t>
  </si>
  <si>
    <t>24-0903</t>
  </si>
  <si>
    <t>24-0957</t>
  </si>
  <si>
    <t>24-0958</t>
  </si>
  <si>
    <t>24-0966</t>
  </si>
  <si>
    <t>24-0999</t>
  </si>
  <si>
    <t>24-1028</t>
  </si>
  <si>
    <t>24-1039</t>
  </si>
  <si>
    <t>24-1040</t>
  </si>
  <si>
    <t>24-1154</t>
  </si>
  <si>
    <t>24-1177</t>
  </si>
  <si>
    <t>24-1179</t>
  </si>
  <si>
    <t>24-1200</t>
  </si>
  <si>
    <t>24-1209</t>
  </si>
  <si>
    <t>24-1222</t>
  </si>
  <si>
    <t>24-1223</t>
  </si>
  <si>
    <t>24-1233</t>
  </si>
  <si>
    <t>24-1239</t>
  </si>
  <si>
    <t>24-1284</t>
  </si>
  <si>
    <t>24-1307</t>
  </si>
  <si>
    <t>24-1311</t>
  </si>
  <si>
    <t>24-1324</t>
  </si>
  <si>
    <t>24-1423</t>
  </si>
  <si>
    <t>24-1468</t>
  </si>
  <si>
    <t>24-1473</t>
  </si>
  <si>
    <t>24-1494</t>
  </si>
  <si>
    <t>24-1507</t>
  </si>
  <si>
    <t>24-1549</t>
  </si>
  <si>
    <t>24-1567</t>
  </si>
  <si>
    <t>24-1606</t>
  </si>
  <si>
    <t>24-1607</t>
  </si>
  <si>
    <t>24-1643</t>
  </si>
  <si>
    <t>24-1656</t>
  </si>
  <si>
    <t>24-1659</t>
  </si>
  <si>
    <t>24-1675</t>
  </si>
  <si>
    <t>24-1696</t>
  </si>
  <si>
    <t>24-1717</t>
  </si>
  <si>
    <t>24-1769</t>
  </si>
  <si>
    <t>24-1778</t>
  </si>
  <si>
    <t>24-1890</t>
  </si>
  <si>
    <t>24-2040</t>
  </si>
  <si>
    <t>24-2050</t>
  </si>
  <si>
    <t>24-2134</t>
  </si>
  <si>
    <t>24-2212</t>
  </si>
  <si>
    <t>Number</t>
  </si>
  <si>
    <t>Round 1</t>
  </si>
  <si>
    <t>Round 2</t>
  </si>
  <si>
    <t>Final Score</t>
  </si>
  <si>
    <t>DQ</t>
  </si>
  <si>
    <t>DNF</t>
  </si>
  <si>
    <t>Flight</t>
  </si>
  <si>
    <t>Motor</t>
  </si>
  <si>
    <t>Timer 1</t>
  </si>
  <si>
    <t>Timer 2</t>
  </si>
  <si>
    <t>Avg Time</t>
  </si>
  <si>
    <t>Mass</t>
  </si>
  <si>
    <t>Length</t>
  </si>
  <si>
    <t>Altitude</t>
  </si>
  <si>
    <t>Score</t>
  </si>
  <si>
    <t>F39-9</t>
  </si>
  <si>
    <t>F79-7</t>
  </si>
  <si>
    <t>F59-5</t>
  </si>
  <si>
    <t>F29-5</t>
  </si>
  <si>
    <t>F36-5</t>
  </si>
  <si>
    <t>F39-6</t>
  </si>
  <si>
    <t>F67-6</t>
  </si>
  <si>
    <t>F32-6</t>
  </si>
  <si>
    <t>F51</t>
  </si>
  <si>
    <t>F67-9</t>
  </si>
  <si>
    <t>F59-7</t>
  </si>
  <si>
    <t>F39-7</t>
  </si>
  <si>
    <t>E28-7</t>
  </si>
  <si>
    <t>F67-4</t>
  </si>
  <si>
    <t>F44-8</t>
  </si>
  <si>
    <t>F51-8</t>
  </si>
  <si>
    <t>F51-7</t>
  </si>
  <si>
    <t>F50-9</t>
  </si>
  <si>
    <t>F24-7</t>
  </si>
  <si>
    <t>F42-8</t>
  </si>
  <si>
    <t>F44-4</t>
  </si>
  <si>
    <t>F42-4</t>
  </si>
  <si>
    <t>F63-7</t>
  </si>
  <si>
    <t>F79-3</t>
  </si>
  <si>
    <t>F23-7</t>
  </si>
  <si>
    <t>E20-7</t>
  </si>
  <si>
    <t>F70-7</t>
  </si>
  <si>
    <t>F50-6</t>
  </si>
  <si>
    <t>F79-9</t>
  </si>
  <si>
    <t>F30-6</t>
  </si>
  <si>
    <t>F39</t>
  </si>
  <si>
    <t>F59-6</t>
  </si>
  <si>
    <t>E24-4</t>
  </si>
  <si>
    <t>E30-7</t>
  </si>
  <si>
    <t>F35-8</t>
  </si>
  <si>
    <t>E28-4</t>
  </si>
  <si>
    <t>F32-8</t>
  </si>
  <si>
    <t>F63-6</t>
  </si>
  <si>
    <t>2xE12-6</t>
  </si>
  <si>
    <t>F24-4</t>
  </si>
  <si>
    <t>F27-4</t>
  </si>
  <si>
    <t>F42-5</t>
  </si>
  <si>
    <t>F20-4</t>
  </si>
  <si>
    <t>F27-8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</si>
</sst>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0" borderId="0" xfId="1" applyFont="1"/>
    <xf numFmtId="0" fontId="3" fillId="0" borderId="2" xfId="1" applyFont="1" applyBorder="1" applyAlignment="1">
      <alignment horizontal="center"/>
    </xf>
    <xf numFmtId="0" fontId="4" fillId="0" borderId="2" xfId="1" applyFont="1" applyBorder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5" fillId="2" borderId="2" xfId="1" applyFont="1" applyFill="1" applyBorder="1"/>
    <xf numFmtId="0" fontId="5" fillId="2" borderId="2" xfId="1" applyFont="1" applyFill="1" applyBorder="1" applyAlignment="1">
      <alignment horizontal="center"/>
    </xf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0" fillId="3" borderId="3" xfId="0" applyFill="1" applyBorder="1"/>
    <xf numFmtId="0" fontId="0" fillId="0" borderId="3" xfId="0" applyBorder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 xr:uid="{BB701B9C-E53E-4DEE-BBB5-28CDFCF1D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0A77-FFFC-47C1-BC1A-3D3EC08F0541}">
  <dimension ref="A1:F101"/>
  <sheetViews>
    <sheetView workbookViewId="0">
      <selection activeCell="C11" sqref="C11"/>
    </sheetView>
  </sheetViews>
  <sheetFormatPr defaultRowHeight="15" x14ac:dyDescent="0.25"/>
  <cols>
    <col min="1" max="1" width="8.140625" bestFit="1" customWidth="1"/>
    <col min="2" max="2" width="46.85546875" bestFit="1" customWidth="1"/>
    <col min="3" max="3" width="18.7109375" bestFit="1" customWidth="1"/>
    <col min="4" max="4" width="5.28515625" bestFit="1" customWidth="1"/>
    <col min="5" max="5" width="13.7109375" bestFit="1" customWidth="1"/>
    <col min="6" max="6" width="11.28515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230</v>
      </c>
      <c r="B2" t="s">
        <v>10</v>
      </c>
      <c r="C2" t="s">
        <v>11</v>
      </c>
      <c r="D2" t="s">
        <v>12</v>
      </c>
      <c r="E2" t="s">
        <v>13</v>
      </c>
      <c r="F2">
        <v>13</v>
      </c>
    </row>
    <row r="3" spans="1:6" x14ac:dyDescent="0.25">
      <c r="A3" t="s">
        <v>231</v>
      </c>
      <c r="B3" t="s">
        <v>14</v>
      </c>
      <c r="C3" t="s">
        <v>15</v>
      </c>
      <c r="D3" t="s">
        <v>12</v>
      </c>
      <c r="E3" t="s">
        <v>13</v>
      </c>
      <c r="F3">
        <v>6</v>
      </c>
    </row>
    <row r="4" spans="1:6" x14ac:dyDescent="0.25">
      <c r="A4" t="s">
        <v>232</v>
      </c>
      <c r="B4" t="s">
        <v>16</v>
      </c>
      <c r="C4" t="s">
        <v>15</v>
      </c>
      <c r="D4" t="s">
        <v>12</v>
      </c>
      <c r="E4" t="s">
        <v>9</v>
      </c>
      <c r="F4">
        <v>6</v>
      </c>
    </row>
    <row r="5" spans="1:6" x14ac:dyDescent="0.25">
      <c r="A5" t="s">
        <v>233</v>
      </c>
      <c r="B5" t="s">
        <v>17</v>
      </c>
      <c r="C5" t="s">
        <v>18</v>
      </c>
      <c r="D5" t="s">
        <v>19</v>
      </c>
      <c r="E5" t="s">
        <v>20</v>
      </c>
      <c r="F5">
        <v>7</v>
      </c>
    </row>
    <row r="6" spans="1:6" x14ac:dyDescent="0.25">
      <c r="A6" t="s">
        <v>234</v>
      </c>
      <c r="B6" t="s">
        <v>21</v>
      </c>
      <c r="C6" t="s">
        <v>22</v>
      </c>
      <c r="D6" t="s">
        <v>23</v>
      </c>
      <c r="E6" t="s">
        <v>24</v>
      </c>
      <c r="F6">
        <v>1</v>
      </c>
    </row>
    <row r="7" spans="1:6" x14ac:dyDescent="0.25">
      <c r="A7" t="s">
        <v>235</v>
      </c>
      <c r="B7" t="s">
        <v>25</v>
      </c>
      <c r="C7" t="s">
        <v>26</v>
      </c>
      <c r="D7" t="s">
        <v>23</v>
      </c>
      <c r="E7" t="s">
        <v>13</v>
      </c>
      <c r="F7">
        <v>9</v>
      </c>
    </row>
    <row r="8" spans="1:6" x14ac:dyDescent="0.25">
      <c r="A8" t="s">
        <v>236</v>
      </c>
      <c r="B8" t="s">
        <v>27</v>
      </c>
      <c r="C8" t="s">
        <v>28</v>
      </c>
      <c r="D8" t="s">
        <v>29</v>
      </c>
      <c r="E8" t="s">
        <v>20</v>
      </c>
      <c r="F8">
        <v>10</v>
      </c>
    </row>
    <row r="9" spans="1:6" x14ac:dyDescent="0.25">
      <c r="A9" t="s">
        <v>237</v>
      </c>
      <c r="B9" t="s">
        <v>30</v>
      </c>
      <c r="C9" t="s">
        <v>31</v>
      </c>
      <c r="D9" t="s">
        <v>32</v>
      </c>
      <c r="E9" t="s">
        <v>20</v>
      </c>
      <c r="F9">
        <v>5</v>
      </c>
    </row>
    <row r="10" spans="1:6" x14ac:dyDescent="0.25">
      <c r="A10" t="s">
        <v>238</v>
      </c>
      <c r="B10" t="s">
        <v>33</v>
      </c>
      <c r="C10" t="s">
        <v>18</v>
      </c>
      <c r="D10" t="s">
        <v>19</v>
      </c>
      <c r="E10" t="s">
        <v>13</v>
      </c>
      <c r="F10">
        <v>15</v>
      </c>
    </row>
    <row r="11" spans="1:6" x14ac:dyDescent="0.25">
      <c r="A11" t="s">
        <v>239</v>
      </c>
      <c r="B11" t="s">
        <v>34</v>
      </c>
      <c r="C11" t="s">
        <v>35</v>
      </c>
      <c r="D11" t="s">
        <v>36</v>
      </c>
      <c r="E11" t="s">
        <v>13</v>
      </c>
      <c r="F11">
        <v>1</v>
      </c>
    </row>
    <row r="12" spans="1:6" x14ac:dyDescent="0.25">
      <c r="A12" t="s">
        <v>240</v>
      </c>
      <c r="B12" t="s">
        <v>37</v>
      </c>
      <c r="C12" t="s">
        <v>38</v>
      </c>
      <c r="D12" t="s">
        <v>39</v>
      </c>
      <c r="E12" t="s">
        <v>13</v>
      </c>
      <c r="F12">
        <v>12</v>
      </c>
    </row>
    <row r="13" spans="1:6" x14ac:dyDescent="0.25">
      <c r="A13" t="s">
        <v>241</v>
      </c>
      <c r="B13" t="s">
        <v>40</v>
      </c>
      <c r="C13" t="s">
        <v>41</v>
      </c>
      <c r="D13" t="s">
        <v>36</v>
      </c>
      <c r="E13" t="s">
        <v>42</v>
      </c>
      <c r="F13">
        <v>21</v>
      </c>
    </row>
    <row r="14" spans="1:6" x14ac:dyDescent="0.25">
      <c r="A14" t="s">
        <v>242</v>
      </c>
      <c r="B14" t="s">
        <v>43</v>
      </c>
      <c r="C14" t="s">
        <v>44</v>
      </c>
      <c r="D14" t="s">
        <v>39</v>
      </c>
      <c r="E14" t="s">
        <v>42</v>
      </c>
      <c r="F14">
        <v>2</v>
      </c>
    </row>
    <row r="15" spans="1:6" x14ac:dyDescent="0.25">
      <c r="A15" t="s">
        <v>243</v>
      </c>
      <c r="B15" t="s">
        <v>45</v>
      </c>
      <c r="C15" t="s">
        <v>44</v>
      </c>
      <c r="D15" t="s">
        <v>39</v>
      </c>
      <c r="E15" t="s">
        <v>46</v>
      </c>
      <c r="F15">
        <v>2</v>
      </c>
    </row>
    <row r="16" spans="1:6" x14ac:dyDescent="0.25">
      <c r="A16" t="s">
        <v>244</v>
      </c>
      <c r="B16" t="s">
        <v>47</v>
      </c>
      <c r="C16" t="s">
        <v>48</v>
      </c>
      <c r="D16" t="s">
        <v>49</v>
      </c>
      <c r="E16" t="s">
        <v>9</v>
      </c>
      <c r="F16">
        <v>18</v>
      </c>
    </row>
    <row r="17" spans="1:6" x14ac:dyDescent="0.25">
      <c r="A17" t="s">
        <v>245</v>
      </c>
      <c r="B17" t="s">
        <v>50</v>
      </c>
      <c r="C17" t="s">
        <v>51</v>
      </c>
      <c r="D17" t="s">
        <v>52</v>
      </c>
      <c r="E17" t="s">
        <v>42</v>
      </c>
      <c r="F17">
        <v>7</v>
      </c>
    </row>
    <row r="18" spans="1:6" x14ac:dyDescent="0.25">
      <c r="A18" t="s">
        <v>246</v>
      </c>
      <c r="B18" t="s">
        <v>53</v>
      </c>
      <c r="C18" t="s">
        <v>54</v>
      </c>
      <c r="D18" t="s">
        <v>55</v>
      </c>
      <c r="E18" t="s">
        <v>13</v>
      </c>
      <c r="F18">
        <v>10</v>
      </c>
    </row>
    <row r="19" spans="1:6" x14ac:dyDescent="0.25">
      <c r="A19" t="s">
        <v>247</v>
      </c>
      <c r="B19" t="s">
        <v>56</v>
      </c>
      <c r="C19" t="s">
        <v>57</v>
      </c>
      <c r="D19" t="s">
        <v>58</v>
      </c>
      <c r="E19" t="s">
        <v>13</v>
      </c>
      <c r="F19">
        <v>11</v>
      </c>
    </row>
    <row r="20" spans="1:6" x14ac:dyDescent="0.25">
      <c r="A20" t="s">
        <v>248</v>
      </c>
      <c r="B20" t="s">
        <v>59</v>
      </c>
      <c r="C20" t="s">
        <v>60</v>
      </c>
      <c r="D20" t="s">
        <v>58</v>
      </c>
      <c r="E20" t="s">
        <v>20</v>
      </c>
      <c r="F20">
        <v>11</v>
      </c>
    </row>
    <row r="21" spans="1:6" x14ac:dyDescent="0.25">
      <c r="A21" t="s">
        <v>249</v>
      </c>
      <c r="B21" t="s">
        <v>61</v>
      </c>
      <c r="C21" t="s">
        <v>62</v>
      </c>
      <c r="D21" t="s">
        <v>63</v>
      </c>
      <c r="E21" t="s">
        <v>46</v>
      </c>
      <c r="F21">
        <v>8</v>
      </c>
    </row>
    <row r="22" spans="1:6" x14ac:dyDescent="0.25">
      <c r="A22" t="s">
        <v>250</v>
      </c>
      <c r="B22" t="s">
        <v>64</v>
      </c>
      <c r="C22" t="s">
        <v>28</v>
      </c>
      <c r="D22" t="s">
        <v>29</v>
      </c>
      <c r="E22" t="s">
        <v>42</v>
      </c>
      <c r="F22">
        <v>10</v>
      </c>
    </row>
    <row r="23" spans="1:6" x14ac:dyDescent="0.25">
      <c r="A23" t="s">
        <v>251</v>
      </c>
      <c r="B23" t="s">
        <v>65</v>
      </c>
      <c r="C23" t="s">
        <v>66</v>
      </c>
      <c r="D23" t="s">
        <v>52</v>
      </c>
      <c r="E23" t="s">
        <v>42</v>
      </c>
      <c r="F23">
        <v>6</v>
      </c>
    </row>
    <row r="24" spans="1:6" x14ac:dyDescent="0.25">
      <c r="A24" t="s">
        <v>252</v>
      </c>
      <c r="B24" t="s">
        <v>67</v>
      </c>
      <c r="C24" t="s">
        <v>68</v>
      </c>
      <c r="D24" t="s">
        <v>49</v>
      </c>
      <c r="E24" t="s">
        <v>46</v>
      </c>
      <c r="F24">
        <v>24</v>
      </c>
    </row>
    <row r="25" spans="1:6" x14ac:dyDescent="0.25">
      <c r="A25" t="s">
        <v>253</v>
      </c>
      <c r="B25" t="s">
        <v>69</v>
      </c>
      <c r="C25" t="s">
        <v>70</v>
      </c>
      <c r="D25" t="s">
        <v>32</v>
      </c>
      <c r="E25" t="s">
        <v>9</v>
      </c>
      <c r="F25">
        <v>14</v>
      </c>
    </row>
    <row r="26" spans="1:6" x14ac:dyDescent="0.25">
      <c r="A26" t="s">
        <v>254</v>
      </c>
      <c r="B26" t="s">
        <v>71</v>
      </c>
      <c r="C26" t="s">
        <v>72</v>
      </c>
      <c r="D26" t="s">
        <v>73</v>
      </c>
      <c r="E26" t="s">
        <v>46</v>
      </c>
      <c r="F26">
        <v>14</v>
      </c>
    </row>
    <row r="27" spans="1:6" x14ac:dyDescent="0.25">
      <c r="A27" t="s">
        <v>255</v>
      </c>
      <c r="B27" t="s">
        <v>74</v>
      </c>
      <c r="C27" t="s">
        <v>66</v>
      </c>
      <c r="D27" t="s">
        <v>52</v>
      </c>
      <c r="E27" t="s">
        <v>20</v>
      </c>
      <c r="F27">
        <v>6</v>
      </c>
    </row>
    <row r="28" spans="1:6" x14ac:dyDescent="0.25">
      <c r="A28" t="s">
        <v>256</v>
      </c>
      <c r="B28" t="s">
        <v>75</v>
      </c>
      <c r="C28" t="s">
        <v>31</v>
      </c>
      <c r="D28" t="s">
        <v>32</v>
      </c>
      <c r="E28" t="s">
        <v>42</v>
      </c>
      <c r="F28">
        <v>5</v>
      </c>
    </row>
    <row r="29" spans="1:6" x14ac:dyDescent="0.25">
      <c r="A29" t="s">
        <v>257</v>
      </c>
      <c r="B29" t="s">
        <v>76</v>
      </c>
      <c r="C29" t="s">
        <v>77</v>
      </c>
      <c r="D29" t="s">
        <v>52</v>
      </c>
      <c r="E29" t="s">
        <v>42</v>
      </c>
      <c r="F29">
        <v>12</v>
      </c>
    </row>
    <row r="30" spans="1:6" x14ac:dyDescent="0.25">
      <c r="A30" t="s">
        <v>258</v>
      </c>
      <c r="B30" t="s">
        <v>78</v>
      </c>
      <c r="C30" t="s">
        <v>79</v>
      </c>
      <c r="D30" t="s">
        <v>58</v>
      </c>
      <c r="E30" t="s">
        <v>20</v>
      </c>
      <c r="F30">
        <v>14</v>
      </c>
    </row>
    <row r="31" spans="1:6" x14ac:dyDescent="0.25">
      <c r="A31" t="s">
        <v>259</v>
      </c>
      <c r="B31" t="s">
        <v>80</v>
      </c>
      <c r="C31" t="s">
        <v>79</v>
      </c>
      <c r="D31" t="s">
        <v>58</v>
      </c>
      <c r="E31" t="s">
        <v>42</v>
      </c>
      <c r="F31">
        <v>14</v>
      </c>
    </row>
    <row r="32" spans="1:6" x14ac:dyDescent="0.25">
      <c r="A32" t="s">
        <v>260</v>
      </c>
      <c r="B32" t="s">
        <v>81</v>
      </c>
      <c r="C32" t="s">
        <v>82</v>
      </c>
      <c r="D32" t="s">
        <v>32</v>
      </c>
      <c r="E32" t="s">
        <v>42</v>
      </c>
      <c r="F32">
        <v>18</v>
      </c>
    </row>
    <row r="33" spans="1:6" x14ac:dyDescent="0.25">
      <c r="A33" t="s">
        <v>261</v>
      </c>
      <c r="B33" t="s">
        <v>83</v>
      </c>
      <c r="C33" t="s">
        <v>84</v>
      </c>
      <c r="D33" t="s">
        <v>85</v>
      </c>
      <c r="E33" t="s">
        <v>9</v>
      </c>
      <c r="F33">
        <v>16</v>
      </c>
    </row>
    <row r="34" spans="1:6" x14ac:dyDescent="0.25">
      <c r="A34" t="s">
        <v>262</v>
      </c>
      <c r="B34" t="s">
        <v>86</v>
      </c>
      <c r="C34" t="s">
        <v>87</v>
      </c>
      <c r="D34" t="s">
        <v>88</v>
      </c>
      <c r="E34" t="s">
        <v>46</v>
      </c>
      <c r="F34">
        <v>16</v>
      </c>
    </row>
    <row r="35" spans="1:6" x14ac:dyDescent="0.25">
      <c r="A35" t="s">
        <v>263</v>
      </c>
      <c r="B35" t="s">
        <v>89</v>
      </c>
      <c r="C35" t="s">
        <v>90</v>
      </c>
      <c r="D35" t="s">
        <v>32</v>
      </c>
      <c r="E35" t="s">
        <v>13</v>
      </c>
      <c r="F35">
        <v>14</v>
      </c>
    </row>
    <row r="36" spans="1:6" x14ac:dyDescent="0.25">
      <c r="A36" t="s">
        <v>264</v>
      </c>
      <c r="B36" t="s">
        <v>91</v>
      </c>
      <c r="C36" t="s">
        <v>92</v>
      </c>
      <c r="D36" t="s">
        <v>36</v>
      </c>
      <c r="E36" t="s">
        <v>20</v>
      </c>
      <c r="F36">
        <v>4</v>
      </c>
    </row>
    <row r="37" spans="1:6" x14ac:dyDescent="0.25">
      <c r="A37" t="s">
        <v>265</v>
      </c>
      <c r="B37" t="s">
        <v>93</v>
      </c>
      <c r="C37" t="s">
        <v>94</v>
      </c>
      <c r="D37" t="s">
        <v>88</v>
      </c>
      <c r="E37" t="s">
        <v>13</v>
      </c>
      <c r="F37">
        <v>2</v>
      </c>
    </row>
    <row r="38" spans="1:6" x14ac:dyDescent="0.25">
      <c r="A38" t="s">
        <v>266</v>
      </c>
      <c r="B38" t="s">
        <v>95</v>
      </c>
      <c r="C38" t="s">
        <v>96</v>
      </c>
      <c r="D38" t="s">
        <v>97</v>
      </c>
      <c r="E38" t="s">
        <v>13</v>
      </c>
      <c r="F38">
        <v>17</v>
      </c>
    </row>
    <row r="39" spans="1:6" x14ac:dyDescent="0.25">
      <c r="A39" t="s">
        <v>267</v>
      </c>
      <c r="B39" t="s">
        <v>98</v>
      </c>
      <c r="C39" t="s">
        <v>99</v>
      </c>
      <c r="D39" t="s">
        <v>100</v>
      </c>
      <c r="E39" t="s">
        <v>46</v>
      </c>
      <c r="F39">
        <v>9</v>
      </c>
    </row>
    <row r="40" spans="1:6" x14ac:dyDescent="0.25">
      <c r="A40" t="s">
        <v>268</v>
      </c>
      <c r="B40" t="s">
        <v>101</v>
      </c>
      <c r="C40" t="s">
        <v>99</v>
      </c>
      <c r="D40" t="s">
        <v>100</v>
      </c>
      <c r="E40" t="s">
        <v>42</v>
      </c>
      <c r="F40">
        <v>9</v>
      </c>
    </row>
    <row r="41" spans="1:6" x14ac:dyDescent="0.25">
      <c r="A41" t="s">
        <v>269</v>
      </c>
      <c r="B41" t="s">
        <v>102</v>
      </c>
      <c r="C41" t="s">
        <v>103</v>
      </c>
      <c r="D41" t="s">
        <v>104</v>
      </c>
      <c r="E41" t="s">
        <v>9</v>
      </c>
      <c r="F41">
        <v>17</v>
      </c>
    </row>
    <row r="42" spans="1:6" x14ac:dyDescent="0.25">
      <c r="A42" t="s">
        <v>270</v>
      </c>
      <c r="B42" t="s">
        <v>105</v>
      </c>
      <c r="C42" t="s">
        <v>106</v>
      </c>
      <c r="D42" t="s">
        <v>36</v>
      </c>
      <c r="E42" t="s">
        <v>46</v>
      </c>
      <c r="F42">
        <v>19</v>
      </c>
    </row>
    <row r="43" spans="1:6" x14ac:dyDescent="0.25">
      <c r="A43" t="s">
        <v>271</v>
      </c>
      <c r="B43" t="s">
        <v>107</v>
      </c>
      <c r="C43" t="s">
        <v>108</v>
      </c>
      <c r="D43" t="s">
        <v>8</v>
      </c>
      <c r="E43" t="s">
        <v>46</v>
      </c>
      <c r="F43">
        <v>12</v>
      </c>
    </row>
    <row r="44" spans="1:6" x14ac:dyDescent="0.25">
      <c r="A44" t="s">
        <v>272</v>
      </c>
      <c r="B44" t="s">
        <v>109</v>
      </c>
      <c r="C44" t="s">
        <v>82</v>
      </c>
      <c r="D44" t="s">
        <v>32</v>
      </c>
      <c r="E44" t="s">
        <v>46</v>
      </c>
      <c r="F44">
        <v>5</v>
      </c>
    </row>
    <row r="45" spans="1:6" x14ac:dyDescent="0.25">
      <c r="A45" t="s">
        <v>273</v>
      </c>
      <c r="B45" t="s">
        <v>110</v>
      </c>
      <c r="C45" t="s">
        <v>7</v>
      </c>
      <c r="D45" t="s">
        <v>8</v>
      </c>
      <c r="E45" t="s">
        <v>13</v>
      </c>
      <c r="F45">
        <v>8</v>
      </c>
    </row>
    <row r="46" spans="1:6" x14ac:dyDescent="0.25">
      <c r="A46" t="s">
        <v>229</v>
      </c>
      <c r="B46" t="s">
        <v>6</v>
      </c>
      <c r="C46" t="s">
        <v>7</v>
      </c>
      <c r="D46" t="s">
        <v>8</v>
      </c>
      <c r="E46" t="s">
        <v>9</v>
      </c>
      <c r="F46">
        <v>8</v>
      </c>
    </row>
    <row r="47" spans="1:6" x14ac:dyDescent="0.25">
      <c r="A47" t="s">
        <v>274</v>
      </c>
      <c r="B47" t="s">
        <v>111</v>
      </c>
      <c r="C47" t="s">
        <v>112</v>
      </c>
      <c r="D47" t="s">
        <v>58</v>
      </c>
      <c r="E47" t="s">
        <v>9</v>
      </c>
      <c r="F47">
        <v>12</v>
      </c>
    </row>
    <row r="48" spans="1:6" x14ac:dyDescent="0.25">
      <c r="A48" t="s">
        <v>275</v>
      </c>
      <c r="B48" t="s">
        <v>113</v>
      </c>
      <c r="C48" t="s">
        <v>114</v>
      </c>
      <c r="D48" t="s">
        <v>19</v>
      </c>
      <c r="E48" t="s">
        <v>46</v>
      </c>
      <c r="F48">
        <v>22</v>
      </c>
    </row>
    <row r="49" spans="1:6" x14ac:dyDescent="0.25">
      <c r="A49" t="s">
        <v>276</v>
      </c>
      <c r="B49" t="s">
        <v>115</v>
      </c>
      <c r="C49" t="s">
        <v>116</v>
      </c>
      <c r="D49" t="s">
        <v>63</v>
      </c>
      <c r="E49" t="s">
        <v>46</v>
      </c>
      <c r="F49">
        <v>3</v>
      </c>
    </row>
    <row r="50" spans="1:6" x14ac:dyDescent="0.25">
      <c r="A50" t="s">
        <v>277</v>
      </c>
      <c r="B50" t="s">
        <v>117</v>
      </c>
      <c r="C50" t="s">
        <v>26</v>
      </c>
      <c r="D50" t="s">
        <v>23</v>
      </c>
      <c r="E50" t="s">
        <v>42</v>
      </c>
      <c r="F50">
        <v>19</v>
      </c>
    </row>
    <row r="51" spans="1:6" x14ac:dyDescent="0.25">
      <c r="A51" t="s">
        <v>278</v>
      </c>
      <c r="B51" t="s">
        <v>118</v>
      </c>
      <c r="C51" t="s">
        <v>116</v>
      </c>
      <c r="D51" t="s">
        <v>63</v>
      </c>
      <c r="E51" t="s">
        <v>42</v>
      </c>
      <c r="F51">
        <v>3</v>
      </c>
    </row>
    <row r="52" spans="1:6" x14ac:dyDescent="0.25">
      <c r="A52" t="s">
        <v>279</v>
      </c>
      <c r="B52" t="s">
        <v>119</v>
      </c>
      <c r="C52" t="s">
        <v>120</v>
      </c>
      <c r="D52" t="s">
        <v>121</v>
      </c>
      <c r="E52" t="s">
        <v>46</v>
      </c>
      <c r="F52">
        <v>10</v>
      </c>
    </row>
    <row r="53" spans="1:6" x14ac:dyDescent="0.25">
      <c r="A53" t="s">
        <v>280</v>
      </c>
      <c r="B53" t="s">
        <v>122</v>
      </c>
      <c r="C53" t="s">
        <v>123</v>
      </c>
      <c r="D53" t="s">
        <v>32</v>
      </c>
      <c r="E53" t="s">
        <v>9</v>
      </c>
      <c r="F53">
        <v>10</v>
      </c>
    </row>
    <row r="54" spans="1:6" x14ac:dyDescent="0.25">
      <c r="A54" t="s">
        <v>281</v>
      </c>
      <c r="B54" t="s">
        <v>124</v>
      </c>
      <c r="C54" t="s">
        <v>125</v>
      </c>
      <c r="D54" t="s">
        <v>88</v>
      </c>
      <c r="E54" t="s">
        <v>46</v>
      </c>
      <c r="F54">
        <v>18</v>
      </c>
    </row>
    <row r="55" spans="1:6" x14ac:dyDescent="0.25">
      <c r="A55" t="s">
        <v>282</v>
      </c>
      <c r="B55" t="s">
        <v>126</v>
      </c>
      <c r="C55" t="s">
        <v>127</v>
      </c>
      <c r="D55" t="s">
        <v>58</v>
      </c>
      <c r="E55" t="s">
        <v>42</v>
      </c>
      <c r="F55">
        <v>22</v>
      </c>
    </row>
    <row r="56" spans="1:6" x14ac:dyDescent="0.25">
      <c r="A56" t="s">
        <v>283</v>
      </c>
      <c r="B56" t="s">
        <v>128</v>
      </c>
      <c r="C56" t="s">
        <v>92</v>
      </c>
      <c r="D56" t="s">
        <v>36</v>
      </c>
      <c r="E56" t="s">
        <v>42</v>
      </c>
      <c r="F56">
        <v>4</v>
      </c>
    </row>
    <row r="57" spans="1:6" x14ac:dyDescent="0.25">
      <c r="A57" t="s">
        <v>284</v>
      </c>
      <c r="B57" t="s">
        <v>129</v>
      </c>
      <c r="C57" t="s">
        <v>130</v>
      </c>
      <c r="D57" t="s">
        <v>131</v>
      </c>
      <c r="E57" t="s">
        <v>42</v>
      </c>
      <c r="F57">
        <v>24</v>
      </c>
    </row>
    <row r="58" spans="1:6" x14ac:dyDescent="0.25">
      <c r="A58" t="s">
        <v>285</v>
      </c>
      <c r="B58" t="s">
        <v>132</v>
      </c>
      <c r="C58" t="s">
        <v>133</v>
      </c>
      <c r="D58" t="s">
        <v>88</v>
      </c>
      <c r="E58" t="s">
        <v>46</v>
      </c>
      <c r="F58">
        <v>6</v>
      </c>
    </row>
    <row r="59" spans="1:6" x14ac:dyDescent="0.25">
      <c r="A59" t="s">
        <v>286</v>
      </c>
      <c r="B59" t="s">
        <v>134</v>
      </c>
      <c r="C59" t="s">
        <v>51</v>
      </c>
      <c r="D59" t="s">
        <v>52</v>
      </c>
      <c r="E59" t="s">
        <v>46</v>
      </c>
      <c r="F59">
        <v>7</v>
      </c>
    </row>
    <row r="60" spans="1:6" x14ac:dyDescent="0.25">
      <c r="A60" t="s">
        <v>287</v>
      </c>
      <c r="B60" t="s">
        <v>135</v>
      </c>
      <c r="C60" t="s">
        <v>136</v>
      </c>
      <c r="D60" t="s">
        <v>137</v>
      </c>
      <c r="E60" t="s">
        <v>42</v>
      </c>
      <c r="F60">
        <v>20</v>
      </c>
    </row>
    <row r="61" spans="1:6" x14ac:dyDescent="0.25">
      <c r="A61" t="s">
        <v>288</v>
      </c>
      <c r="B61" t="s">
        <v>138</v>
      </c>
      <c r="C61" t="s">
        <v>139</v>
      </c>
      <c r="D61" t="s">
        <v>140</v>
      </c>
      <c r="E61" t="s">
        <v>46</v>
      </c>
      <c r="F61">
        <v>20</v>
      </c>
    </row>
    <row r="62" spans="1:6" x14ac:dyDescent="0.25">
      <c r="A62" t="s">
        <v>289</v>
      </c>
      <c r="B62" t="s">
        <v>141</v>
      </c>
      <c r="C62" t="s">
        <v>77</v>
      </c>
      <c r="D62" t="s">
        <v>52</v>
      </c>
      <c r="E62" t="s">
        <v>20</v>
      </c>
      <c r="F62">
        <v>12</v>
      </c>
    </row>
    <row r="63" spans="1:6" x14ac:dyDescent="0.25">
      <c r="A63" t="s">
        <v>290</v>
      </c>
      <c r="B63" t="s">
        <v>142</v>
      </c>
      <c r="C63" t="s">
        <v>143</v>
      </c>
      <c r="D63" t="s">
        <v>85</v>
      </c>
      <c r="E63" t="s">
        <v>20</v>
      </c>
      <c r="F63">
        <v>15</v>
      </c>
    </row>
    <row r="64" spans="1:6" x14ac:dyDescent="0.25">
      <c r="A64" t="s">
        <v>291</v>
      </c>
      <c r="B64" t="s">
        <v>144</v>
      </c>
      <c r="C64" t="s">
        <v>145</v>
      </c>
      <c r="D64" t="s">
        <v>58</v>
      </c>
      <c r="E64" t="s">
        <v>9</v>
      </c>
      <c r="F64">
        <v>11</v>
      </c>
    </row>
    <row r="65" spans="1:6" x14ac:dyDescent="0.25">
      <c r="A65" t="s">
        <v>292</v>
      </c>
      <c r="B65" t="s">
        <v>146</v>
      </c>
      <c r="C65" t="s">
        <v>147</v>
      </c>
      <c r="D65" t="s">
        <v>19</v>
      </c>
      <c r="E65" t="s">
        <v>13</v>
      </c>
      <c r="F65">
        <v>16</v>
      </c>
    </row>
    <row r="66" spans="1:6" x14ac:dyDescent="0.25">
      <c r="A66" t="s">
        <v>293</v>
      </c>
      <c r="B66" t="s">
        <v>148</v>
      </c>
      <c r="C66" t="s">
        <v>149</v>
      </c>
      <c r="D66" t="s">
        <v>58</v>
      </c>
      <c r="E66" t="s">
        <v>20</v>
      </c>
      <c r="F66">
        <v>2</v>
      </c>
    </row>
    <row r="67" spans="1:6" x14ac:dyDescent="0.25">
      <c r="A67" t="s">
        <v>294</v>
      </c>
      <c r="B67" t="s">
        <v>150</v>
      </c>
      <c r="C67" t="s">
        <v>149</v>
      </c>
      <c r="D67" t="s">
        <v>58</v>
      </c>
      <c r="E67" t="s">
        <v>20</v>
      </c>
      <c r="F67">
        <v>1</v>
      </c>
    </row>
    <row r="68" spans="1:6" x14ac:dyDescent="0.25">
      <c r="A68" t="s">
        <v>295</v>
      </c>
      <c r="B68" t="s">
        <v>151</v>
      </c>
      <c r="C68" t="s">
        <v>152</v>
      </c>
      <c r="D68" t="s">
        <v>19</v>
      </c>
      <c r="E68" t="s">
        <v>46</v>
      </c>
      <c r="F68">
        <v>13</v>
      </c>
    </row>
    <row r="69" spans="1:6" x14ac:dyDescent="0.25">
      <c r="A69" t="s">
        <v>296</v>
      </c>
      <c r="B69" t="s">
        <v>153</v>
      </c>
      <c r="C69" t="s">
        <v>152</v>
      </c>
      <c r="D69" t="s">
        <v>19</v>
      </c>
      <c r="E69" t="s">
        <v>42</v>
      </c>
      <c r="F69">
        <v>13</v>
      </c>
    </row>
    <row r="70" spans="1:6" x14ac:dyDescent="0.25">
      <c r="A70" t="s">
        <v>297</v>
      </c>
      <c r="B70" t="s">
        <v>154</v>
      </c>
      <c r="C70" t="s">
        <v>155</v>
      </c>
      <c r="D70" t="s">
        <v>88</v>
      </c>
      <c r="E70" t="s">
        <v>20</v>
      </c>
      <c r="F70">
        <v>16</v>
      </c>
    </row>
    <row r="71" spans="1:6" x14ac:dyDescent="0.25">
      <c r="A71" t="s">
        <v>298</v>
      </c>
      <c r="B71" t="s">
        <v>156</v>
      </c>
      <c r="C71" t="s">
        <v>44</v>
      </c>
      <c r="D71" t="s">
        <v>39</v>
      </c>
      <c r="E71" t="s">
        <v>9</v>
      </c>
      <c r="F71">
        <v>7</v>
      </c>
    </row>
    <row r="72" spans="1:6" x14ac:dyDescent="0.25">
      <c r="A72" t="s">
        <v>299</v>
      </c>
      <c r="B72" t="s">
        <v>157</v>
      </c>
      <c r="C72" t="s">
        <v>158</v>
      </c>
      <c r="D72" t="s">
        <v>159</v>
      </c>
      <c r="E72" t="s">
        <v>9</v>
      </c>
      <c r="F72">
        <v>3</v>
      </c>
    </row>
    <row r="73" spans="1:6" x14ac:dyDescent="0.25">
      <c r="A73" t="s">
        <v>300</v>
      </c>
      <c r="B73" t="s">
        <v>160</v>
      </c>
      <c r="C73" t="s">
        <v>158</v>
      </c>
      <c r="D73" t="s">
        <v>159</v>
      </c>
      <c r="E73" t="s">
        <v>13</v>
      </c>
      <c r="F73">
        <v>3</v>
      </c>
    </row>
    <row r="74" spans="1:6" x14ac:dyDescent="0.25">
      <c r="A74" t="s">
        <v>301</v>
      </c>
      <c r="B74" t="s">
        <v>161</v>
      </c>
      <c r="C74" t="s">
        <v>162</v>
      </c>
      <c r="D74" t="s">
        <v>52</v>
      </c>
      <c r="E74" t="s">
        <v>13</v>
      </c>
      <c r="F74">
        <v>4</v>
      </c>
    </row>
    <row r="75" spans="1:6" x14ac:dyDescent="0.25">
      <c r="A75" t="s">
        <v>302</v>
      </c>
      <c r="B75" t="s">
        <v>163</v>
      </c>
      <c r="C75" t="s">
        <v>44</v>
      </c>
      <c r="D75" t="s">
        <v>39</v>
      </c>
      <c r="E75" t="s">
        <v>13</v>
      </c>
      <c r="F75">
        <v>7</v>
      </c>
    </row>
    <row r="76" spans="1:6" x14ac:dyDescent="0.25">
      <c r="A76" t="s">
        <v>303</v>
      </c>
      <c r="B76" t="s">
        <v>164</v>
      </c>
      <c r="C76" t="s">
        <v>165</v>
      </c>
      <c r="D76" t="s">
        <v>166</v>
      </c>
      <c r="E76" t="s">
        <v>42</v>
      </c>
      <c r="F76">
        <v>11</v>
      </c>
    </row>
    <row r="77" spans="1:6" x14ac:dyDescent="0.25">
      <c r="A77" t="s">
        <v>304</v>
      </c>
      <c r="B77" t="s">
        <v>167</v>
      </c>
      <c r="C77" t="s">
        <v>168</v>
      </c>
      <c r="D77" t="s">
        <v>52</v>
      </c>
      <c r="E77" t="s">
        <v>42</v>
      </c>
      <c r="F77">
        <v>23</v>
      </c>
    </row>
    <row r="78" spans="1:6" x14ac:dyDescent="0.25">
      <c r="A78" t="s">
        <v>305</v>
      </c>
      <c r="B78" t="s">
        <v>169</v>
      </c>
      <c r="C78" t="s">
        <v>170</v>
      </c>
      <c r="D78" t="s">
        <v>39</v>
      </c>
      <c r="E78" t="s">
        <v>46</v>
      </c>
      <c r="F78">
        <v>15</v>
      </c>
    </row>
    <row r="79" spans="1:6" x14ac:dyDescent="0.25">
      <c r="A79" t="s">
        <v>306</v>
      </c>
      <c r="B79" t="s">
        <v>171</v>
      </c>
      <c r="C79" t="s">
        <v>162</v>
      </c>
      <c r="D79" t="s">
        <v>52</v>
      </c>
      <c r="E79" t="s">
        <v>9</v>
      </c>
      <c r="F79">
        <v>4</v>
      </c>
    </row>
    <row r="80" spans="1:6" x14ac:dyDescent="0.25">
      <c r="A80" t="s">
        <v>307</v>
      </c>
      <c r="B80" t="s">
        <v>172</v>
      </c>
      <c r="C80" t="s">
        <v>173</v>
      </c>
      <c r="D80" t="s">
        <v>174</v>
      </c>
      <c r="E80" t="s">
        <v>42</v>
      </c>
      <c r="F80">
        <v>17</v>
      </c>
    </row>
    <row r="81" spans="1:6" x14ac:dyDescent="0.25">
      <c r="A81" t="s">
        <v>308</v>
      </c>
      <c r="B81" t="s">
        <v>175</v>
      </c>
      <c r="C81" t="s">
        <v>176</v>
      </c>
      <c r="D81" t="s">
        <v>63</v>
      </c>
      <c r="E81" t="s">
        <v>9</v>
      </c>
      <c r="F81">
        <v>13</v>
      </c>
    </row>
    <row r="82" spans="1:6" x14ac:dyDescent="0.25">
      <c r="A82" t="s">
        <v>309</v>
      </c>
      <c r="B82" t="s">
        <v>177</v>
      </c>
      <c r="C82" t="s">
        <v>178</v>
      </c>
      <c r="D82" t="s">
        <v>104</v>
      </c>
      <c r="E82" t="s">
        <v>42</v>
      </c>
      <c r="F82">
        <v>1</v>
      </c>
    </row>
    <row r="83" spans="1:6" x14ac:dyDescent="0.25">
      <c r="A83" t="s">
        <v>310</v>
      </c>
      <c r="B83" t="s">
        <v>179</v>
      </c>
      <c r="C83" t="s">
        <v>180</v>
      </c>
      <c r="D83" t="s">
        <v>140</v>
      </c>
      <c r="E83" t="s">
        <v>46</v>
      </c>
      <c r="F83">
        <v>23</v>
      </c>
    </row>
    <row r="84" spans="1:6" x14ac:dyDescent="0.25">
      <c r="A84" t="s">
        <v>311</v>
      </c>
      <c r="B84" t="s">
        <v>181</v>
      </c>
      <c r="C84" t="s">
        <v>84</v>
      </c>
      <c r="D84" t="s">
        <v>85</v>
      </c>
      <c r="E84" t="s">
        <v>13</v>
      </c>
      <c r="F84">
        <v>5</v>
      </c>
    </row>
    <row r="85" spans="1:6" x14ac:dyDescent="0.25">
      <c r="A85" t="s">
        <v>312</v>
      </c>
      <c r="B85" t="s">
        <v>182</v>
      </c>
      <c r="C85" t="s">
        <v>183</v>
      </c>
      <c r="D85" t="s">
        <v>52</v>
      </c>
      <c r="E85" t="s">
        <v>9</v>
      </c>
      <c r="F85">
        <v>15</v>
      </c>
    </row>
    <row r="86" spans="1:6" x14ac:dyDescent="0.25">
      <c r="A86" t="s">
        <v>313</v>
      </c>
      <c r="B86" t="s">
        <v>184</v>
      </c>
      <c r="C86" t="s">
        <v>84</v>
      </c>
      <c r="D86" t="s">
        <v>85</v>
      </c>
      <c r="E86" t="s">
        <v>9</v>
      </c>
      <c r="F86">
        <v>5</v>
      </c>
    </row>
    <row r="87" spans="1:6" x14ac:dyDescent="0.25">
      <c r="A87" t="s">
        <v>314</v>
      </c>
      <c r="B87" t="s">
        <v>185</v>
      </c>
      <c r="C87" t="s">
        <v>44</v>
      </c>
      <c r="D87" t="s">
        <v>39</v>
      </c>
      <c r="E87" t="s">
        <v>42</v>
      </c>
      <c r="F87">
        <v>8</v>
      </c>
    </row>
    <row r="88" spans="1:6" x14ac:dyDescent="0.25">
      <c r="A88" t="s">
        <v>315</v>
      </c>
      <c r="B88" t="s">
        <v>186</v>
      </c>
      <c r="C88" t="s">
        <v>44</v>
      </c>
      <c r="D88" t="s">
        <v>39</v>
      </c>
      <c r="E88" t="s">
        <v>20</v>
      </c>
      <c r="F88">
        <v>8</v>
      </c>
    </row>
    <row r="89" spans="1:6" x14ac:dyDescent="0.25">
      <c r="A89" t="s">
        <v>316</v>
      </c>
      <c r="B89" t="s">
        <v>187</v>
      </c>
      <c r="C89" t="s">
        <v>94</v>
      </c>
      <c r="D89" t="s">
        <v>88</v>
      </c>
      <c r="E89" t="s">
        <v>9</v>
      </c>
      <c r="F89">
        <v>2</v>
      </c>
    </row>
    <row r="90" spans="1:6" x14ac:dyDescent="0.25">
      <c r="A90" t="s">
        <v>317</v>
      </c>
      <c r="B90" t="s">
        <v>188</v>
      </c>
      <c r="C90" t="s">
        <v>178</v>
      </c>
      <c r="D90" t="s">
        <v>104</v>
      </c>
      <c r="E90" t="s">
        <v>46</v>
      </c>
      <c r="F90">
        <v>1</v>
      </c>
    </row>
    <row r="91" spans="1:6" x14ac:dyDescent="0.25">
      <c r="A91" t="s">
        <v>318</v>
      </c>
      <c r="B91" t="s">
        <v>189</v>
      </c>
      <c r="C91" t="s">
        <v>190</v>
      </c>
      <c r="D91" t="s">
        <v>36</v>
      </c>
      <c r="E91" t="s">
        <v>42</v>
      </c>
      <c r="F91">
        <v>15</v>
      </c>
    </row>
    <row r="92" spans="1:6" x14ac:dyDescent="0.25">
      <c r="A92" t="s">
        <v>319</v>
      </c>
      <c r="B92" t="s">
        <v>191</v>
      </c>
      <c r="C92" t="s">
        <v>192</v>
      </c>
      <c r="D92" t="s">
        <v>193</v>
      </c>
      <c r="E92" t="s">
        <v>46</v>
      </c>
      <c r="F92">
        <v>17</v>
      </c>
    </row>
    <row r="93" spans="1:6" x14ac:dyDescent="0.25">
      <c r="A93" t="s">
        <v>320</v>
      </c>
      <c r="B93" t="s">
        <v>194</v>
      </c>
      <c r="C93" t="s">
        <v>195</v>
      </c>
      <c r="D93" t="s">
        <v>39</v>
      </c>
      <c r="E93" t="s">
        <v>9</v>
      </c>
      <c r="F93">
        <v>9</v>
      </c>
    </row>
    <row r="94" spans="1:6" x14ac:dyDescent="0.25">
      <c r="A94" t="s">
        <v>321</v>
      </c>
      <c r="B94" t="s">
        <v>196</v>
      </c>
      <c r="C94" t="s">
        <v>197</v>
      </c>
      <c r="D94" t="s">
        <v>73</v>
      </c>
      <c r="E94" t="s">
        <v>42</v>
      </c>
      <c r="F94">
        <v>16</v>
      </c>
    </row>
    <row r="95" spans="1:6" x14ac:dyDescent="0.25">
      <c r="A95" t="s">
        <v>322</v>
      </c>
      <c r="B95" t="s">
        <v>198</v>
      </c>
      <c r="C95" t="s">
        <v>199</v>
      </c>
      <c r="D95" t="s">
        <v>88</v>
      </c>
      <c r="E95" t="s">
        <v>46</v>
      </c>
      <c r="F95">
        <v>21</v>
      </c>
    </row>
    <row r="96" spans="1:6" x14ac:dyDescent="0.25">
      <c r="A96" t="s">
        <v>323</v>
      </c>
      <c r="B96" t="s">
        <v>200</v>
      </c>
      <c r="C96" t="s">
        <v>165</v>
      </c>
      <c r="D96" t="s">
        <v>166</v>
      </c>
      <c r="E96" t="s">
        <v>46</v>
      </c>
      <c r="F96">
        <v>11</v>
      </c>
    </row>
    <row r="97" spans="1:6" x14ac:dyDescent="0.25">
      <c r="A97" t="s">
        <v>324</v>
      </c>
      <c r="B97" t="s">
        <v>201</v>
      </c>
      <c r="C97" t="s">
        <v>202</v>
      </c>
      <c r="D97" t="s">
        <v>166</v>
      </c>
      <c r="E97" t="s">
        <v>46</v>
      </c>
      <c r="F97">
        <v>4</v>
      </c>
    </row>
    <row r="98" spans="1:6" x14ac:dyDescent="0.25">
      <c r="A98" t="s">
        <v>325</v>
      </c>
      <c r="B98" t="s">
        <v>203</v>
      </c>
      <c r="C98" t="s">
        <v>204</v>
      </c>
      <c r="D98" t="s">
        <v>58</v>
      </c>
      <c r="E98" t="s">
        <v>20</v>
      </c>
      <c r="F98">
        <v>9</v>
      </c>
    </row>
    <row r="99" spans="1:6" x14ac:dyDescent="0.25">
      <c r="A99" t="s">
        <v>326</v>
      </c>
      <c r="B99" t="s">
        <v>205</v>
      </c>
      <c r="C99" t="s">
        <v>206</v>
      </c>
      <c r="D99" t="s">
        <v>207</v>
      </c>
      <c r="E99" t="s">
        <v>20</v>
      </c>
      <c r="F99">
        <v>13</v>
      </c>
    </row>
    <row r="100" spans="1:6" x14ac:dyDescent="0.25">
      <c r="A100" t="s">
        <v>327</v>
      </c>
      <c r="B100" t="s">
        <v>208</v>
      </c>
      <c r="C100" t="s">
        <v>209</v>
      </c>
      <c r="D100" t="s">
        <v>166</v>
      </c>
      <c r="E100" t="s">
        <v>13</v>
      </c>
      <c r="F100">
        <v>18</v>
      </c>
    </row>
    <row r="101" spans="1:6" x14ac:dyDescent="0.25">
      <c r="A101" t="s">
        <v>328</v>
      </c>
      <c r="B101" t="s">
        <v>210</v>
      </c>
      <c r="C101" t="s">
        <v>211</v>
      </c>
      <c r="D101" t="s">
        <v>58</v>
      </c>
      <c r="E101" t="s">
        <v>20</v>
      </c>
      <c r="F101">
        <v>3</v>
      </c>
    </row>
  </sheetData>
  <sortState xmlns:xlrd2="http://schemas.microsoft.com/office/spreadsheetml/2017/richdata2" ref="A2:F101">
    <sortCondition ref="A2:A1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18CAE-DC47-4295-8A77-BB36A84A7627}">
  <sheetPr>
    <pageSetUpPr fitToPage="1"/>
  </sheetPr>
  <dimension ref="A1:W101"/>
  <sheetViews>
    <sheetView topLeftCell="G1" zoomScale="70" zoomScaleNormal="70" workbookViewId="0">
      <selection activeCell="I25" sqref="I25"/>
    </sheetView>
  </sheetViews>
  <sheetFormatPr defaultColWidth="9.140625" defaultRowHeight="12.75" x14ac:dyDescent="0.2"/>
  <cols>
    <col min="1" max="1" width="9.140625" style="1"/>
    <col min="2" max="2" width="25.140625" style="1" customWidth="1"/>
    <col min="3" max="3" width="12.28515625" style="1" customWidth="1"/>
    <col min="4" max="7" width="9.140625" style="1"/>
    <col min="8" max="8" width="7.85546875" style="2" customWidth="1"/>
    <col min="9" max="9" width="42.42578125" style="1" customWidth="1"/>
    <col min="10" max="10" width="19" style="1" customWidth="1"/>
    <col min="11" max="11" width="5.28515625" style="1" customWidth="1"/>
    <col min="12" max="12" width="11.28515625" style="2" customWidth="1"/>
    <col min="13" max="13" width="8" style="2" customWidth="1"/>
    <col min="14" max="14" width="5.28515625" style="1" customWidth="1"/>
    <col min="15" max="15" width="15" style="1" customWidth="1"/>
    <col min="16" max="16" width="9.140625" style="1"/>
    <col min="17" max="17" width="59.28515625" style="1" customWidth="1"/>
    <col min="18" max="18" width="17.28515625" style="2" customWidth="1"/>
    <col min="19" max="19" width="9.42578125" style="1" customWidth="1"/>
    <col min="20" max="20" width="2.7109375" style="1" customWidth="1"/>
    <col min="21" max="21" width="59.28515625" style="1" customWidth="1"/>
    <col min="22" max="22" width="15" style="1" customWidth="1"/>
    <col min="23" max="23" width="5.42578125" style="1" customWidth="1"/>
    <col min="24" max="16384" width="9.140625" style="1"/>
  </cols>
  <sheetData>
    <row r="1" spans="1:23" ht="39" x14ac:dyDescent="0.25">
      <c r="A1" t="s">
        <v>227</v>
      </c>
      <c r="B1" t="s">
        <v>226</v>
      </c>
      <c r="C1" t="s">
        <v>225</v>
      </c>
      <c r="D1" t="s">
        <v>330</v>
      </c>
      <c r="E1" t="s">
        <v>331</v>
      </c>
      <c r="F1" t="s">
        <v>332</v>
      </c>
      <c r="H1" s="12" t="s">
        <v>222</v>
      </c>
      <c r="I1" s="13" t="s">
        <v>216</v>
      </c>
      <c r="J1" s="13" t="s">
        <v>2</v>
      </c>
      <c r="K1" s="13" t="s">
        <v>3</v>
      </c>
      <c r="L1" s="12" t="s">
        <v>221</v>
      </c>
      <c r="M1" s="12" t="s">
        <v>220</v>
      </c>
      <c r="O1" s="3" t="s">
        <v>219</v>
      </c>
    </row>
    <row r="2" spans="1:23" ht="18" customHeight="1" x14ac:dyDescent="0.25">
      <c r="A2">
        <v>1</v>
      </c>
      <c r="B2" t="s">
        <v>109</v>
      </c>
      <c r="C2" t="s">
        <v>272</v>
      </c>
      <c r="D2">
        <v>3</v>
      </c>
      <c r="E2"/>
      <c r="F2">
        <v>3</v>
      </c>
      <c r="H2" s="4" t="str">
        <f t="shared" ref="H2:H43" si="0">C2</f>
        <v>24-0688</v>
      </c>
      <c r="I2" s="5" t="str">
        <f t="shared" ref="I2:I43" si="1">B2</f>
        <v>Tharptown High School</v>
      </c>
      <c r="J2" s="5" t="str">
        <f>VLOOKUP(C2,OrderByNumber!A:F,3,FALSE)</f>
        <v>Russellville</v>
      </c>
      <c r="K2" s="5" t="str">
        <f>VLOOKUP(C2,OrderByNumber!A:F,4,FALSE)</f>
        <v>AL</v>
      </c>
      <c r="L2" s="4" t="s">
        <v>214</v>
      </c>
      <c r="M2" s="4">
        <v>1</v>
      </c>
      <c r="O2" s="1" t="str">
        <f>VLOOKUP(H2,OrderByNumber!A:F,5,TRUE)</f>
        <v>Goddard 1</v>
      </c>
      <c r="Q2" s="22" t="s">
        <v>218</v>
      </c>
      <c r="R2" s="22"/>
      <c r="S2" s="22"/>
      <c r="T2" s="11"/>
      <c r="U2" s="23" t="s">
        <v>217</v>
      </c>
      <c r="V2" s="23"/>
      <c r="W2" s="23"/>
    </row>
    <row r="3" spans="1:23" ht="18" customHeight="1" x14ac:dyDescent="0.25">
      <c r="A3">
        <v>2</v>
      </c>
      <c r="B3" t="s">
        <v>6</v>
      </c>
      <c r="C3" t="s">
        <v>229</v>
      </c>
      <c r="D3">
        <v>5</v>
      </c>
      <c r="E3"/>
      <c r="F3">
        <v>5</v>
      </c>
      <c r="H3" s="4" t="str">
        <f t="shared" si="0"/>
        <v>24-0694</v>
      </c>
      <c r="I3" s="5" t="str">
        <f t="shared" si="1"/>
        <v>Spring Grove Area Middle School</v>
      </c>
      <c r="J3" s="5" t="str">
        <f>VLOOKUP(C3,OrderByNumber!A:F,3,FALSE)</f>
        <v>Spring Grove</v>
      </c>
      <c r="K3" s="5" t="str">
        <f>VLOOKUP(C3,OrderByNumber!A:F,4,FALSE)</f>
        <v>PA</v>
      </c>
      <c r="L3" s="4" t="s">
        <v>214</v>
      </c>
      <c r="M3" s="4">
        <v>2</v>
      </c>
      <c r="O3" s="1" t="str">
        <f>VLOOKUP(H3,OrderByNumber!A:F,5,TRUE)</f>
        <v>Stine 2</v>
      </c>
      <c r="Q3" s="15" t="s">
        <v>216</v>
      </c>
      <c r="R3" s="16" t="s">
        <v>329</v>
      </c>
      <c r="S3" s="16" t="s">
        <v>215</v>
      </c>
      <c r="T3" s="11"/>
      <c r="U3" s="10" t="s">
        <v>216</v>
      </c>
      <c r="V3" s="10" t="s">
        <v>329</v>
      </c>
      <c r="W3" s="9" t="s">
        <v>215</v>
      </c>
    </row>
    <row r="4" spans="1:23" ht="18" customHeight="1" x14ac:dyDescent="0.25">
      <c r="A4">
        <v>3</v>
      </c>
      <c r="B4" t="s">
        <v>205</v>
      </c>
      <c r="C4" t="s">
        <v>326</v>
      </c>
      <c r="D4">
        <v>6</v>
      </c>
      <c r="E4"/>
      <c r="F4">
        <v>6</v>
      </c>
      <c r="H4" s="4" t="str">
        <f t="shared" si="0"/>
        <v>24-2050</v>
      </c>
      <c r="I4" s="5" t="str">
        <f t="shared" si="1"/>
        <v>Maharishi School</v>
      </c>
      <c r="J4" s="5" t="str">
        <f>VLOOKUP(C4,OrderByNumber!A:F,3,FALSE)</f>
        <v>Fairfield</v>
      </c>
      <c r="K4" s="5" t="str">
        <f>VLOOKUP(C4,OrderByNumber!A:F,4,FALSE)</f>
        <v>IA</v>
      </c>
      <c r="L4" s="4" t="s">
        <v>214</v>
      </c>
      <c r="M4" s="4">
        <v>3</v>
      </c>
      <c r="O4" s="1" t="str">
        <f>VLOOKUP(H4,OrderByNumber!A:F,5,TRUE)</f>
        <v>Goddard 5</v>
      </c>
      <c r="Q4" s="17" t="str">
        <f t="shared" ref="Q4:Q27" si="2">B2</f>
        <v>Tharptown High School</v>
      </c>
      <c r="R4" s="18" t="str">
        <f>C2</f>
        <v>24-0688</v>
      </c>
      <c r="S4" s="19">
        <v>1</v>
      </c>
      <c r="T4" s="6"/>
      <c r="U4" s="8" t="str">
        <f t="shared" ref="U4:V21" si="3">B26</f>
        <v>Northridge Preparatory School</v>
      </c>
      <c r="V4" s="8" t="str">
        <f t="shared" si="3"/>
        <v>24-1039</v>
      </c>
      <c r="W4" s="7">
        <v>1</v>
      </c>
    </row>
    <row r="5" spans="1:23" ht="18" customHeight="1" x14ac:dyDescent="0.25">
      <c r="A5">
        <v>4</v>
      </c>
      <c r="B5" t="s">
        <v>98</v>
      </c>
      <c r="C5" t="s">
        <v>267</v>
      </c>
      <c r="D5">
        <v>7.08</v>
      </c>
      <c r="E5"/>
      <c r="F5">
        <v>7.08</v>
      </c>
      <c r="H5" s="4" t="str">
        <f t="shared" si="0"/>
        <v>24-0595</v>
      </c>
      <c r="I5" s="5" t="str">
        <f t="shared" si="1"/>
        <v>Hardin Valley Academy Team 1</v>
      </c>
      <c r="J5" s="5" t="str">
        <f>VLOOKUP(C5,OrderByNumber!A:F,3,FALSE)</f>
        <v>Knoxville</v>
      </c>
      <c r="K5" s="5" t="str">
        <f>VLOOKUP(C5,OrderByNumber!A:F,4,FALSE)</f>
        <v>TN</v>
      </c>
      <c r="L5" s="4" t="s">
        <v>214</v>
      </c>
      <c r="M5" s="4">
        <v>4</v>
      </c>
      <c r="O5" s="1" t="str">
        <f>VLOOKUP(H5,OrderByNumber!A:F,5,TRUE)</f>
        <v>Goddard 1</v>
      </c>
      <c r="Q5" s="17" t="str">
        <f t="shared" si="2"/>
        <v>Spring Grove Area Middle School</v>
      </c>
      <c r="R5" s="18" t="str">
        <f t="shared" ref="R5:R27" si="4">C3</f>
        <v>24-0694</v>
      </c>
      <c r="S5" s="19">
        <v>2</v>
      </c>
      <c r="T5" s="6"/>
      <c r="U5" s="8" t="str">
        <f t="shared" si="3"/>
        <v>Odle Middle School Team 1</v>
      </c>
      <c r="V5" s="8" t="str">
        <f t="shared" si="3"/>
        <v>24-1606</v>
      </c>
      <c r="W5" s="7">
        <v>2</v>
      </c>
    </row>
    <row r="6" spans="1:23" ht="18" customHeight="1" x14ac:dyDescent="0.25">
      <c r="A6">
        <v>5</v>
      </c>
      <c r="B6" t="s">
        <v>78</v>
      </c>
      <c r="C6" t="s">
        <v>258</v>
      </c>
      <c r="D6">
        <v>7.32</v>
      </c>
      <c r="E6"/>
      <c r="F6">
        <v>7.32</v>
      </c>
      <c r="H6" s="4" t="str">
        <f t="shared" si="0"/>
        <v>24-0428</v>
      </c>
      <c r="I6" s="5" t="str">
        <f t="shared" si="1"/>
        <v>AIAA Orange County Section Team 1</v>
      </c>
      <c r="J6" s="5" t="str">
        <f>VLOOKUP(C6,OrderByNumber!A:F,3,FALSE)</f>
        <v>Irvine</v>
      </c>
      <c r="K6" s="5" t="str">
        <f>VLOOKUP(C6,OrderByNumber!A:F,4,FALSE)</f>
        <v>CA</v>
      </c>
      <c r="L6" s="4" t="s">
        <v>214</v>
      </c>
      <c r="M6" s="4">
        <v>5</v>
      </c>
      <c r="O6" s="1" t="str">
        <f>VLOOKUP(H6,OrderByNumber!A:F,5,TRUE)</f>
        <v>Goddard 5</v>
      </c>
      <c r="Q6" s="17" t="str">
        <f t="shared" si="2"/>
        <v>Maharishi School</v>
      </c>
      <c r="R6" s="18" t="str">
        <f t="shared" si="4"/>
        <v>24-2050</v>
      </c>
      <c r="S6" s="19">
        <v>3</v>
      </c>
      <c r="T6" s="6"/>
      <c r="U6" s="8" t="str">
        <f t="shared" si="3"/>
        <v>St. John Paul II</v>
      </c>
      <c r="V6" s="8" t="str">
        <f t="shared" si="3"/>
        <v>24-0515</v>
      </c>
      <c r="W6" s="7">
        <v>3</v>
      </c>
    </row>
    <row r="7" spans="1:23" ht="18" customHeight="1" x14ac:dyDescent="0.25">
      <c r="A7">
        <v>6</v>
      </c>
      <c r="B7" t="s">
        <v>80</v>
      </c>
      <c r="C7" t="s">
        <v>259</v>
      </c>
      <c r="D7">
        <v>8</v>
      </c>
      <c r="E7"/>
      <c r="F7">
        <v>8</v>
      </c>
      <c r="H7" s="4" t="str">
        <f t="shared" si="0"/>
        <v>24-0429</v>
      </c>
      <c r="I7" s="5" t="str">
        <f t="shared" si="1"/>
        <v>AIAA Orange County Section Team 2</v>
      </c>
      <c r="J7" s="5" t="str">
        <f>VLOOKUP(C7,OrderByNumber!A:F,3,FALSE)</f>
        <v>Irvine</v>
      </c>
      <c r="K7" s="5" t="str">
        <f>VLOOKUP(C7,OrderByNumber!A:F,4,FALSE)</f>
        <v>CA</v>
      </c>
      <c r="L7" s="4" t="s">
        <v>214</v>
      </c>
      <c r="M7" s="4">
        <v>6</v>
      </c>
      <c r="O7" s="1" t="str">
        <f>VLOOKUP(H7,OrderByNumber!A:F,5,TRUE)</f>
        <v>Goddard 3</v>
      </c>
      <c r="Q7" s="17" t="str">
        <f t="shared" si="2"/>
        <v>Hardin Valley Academy Team 1</v>
      </c>
      <c r="R7" s="18" t="str">
        <f t="shared" si="4"/>
        <v>24-0595</v>
      </c>
      <c r="S7" s="19">
        <v>4</v>
      </c>
      <c r="T7" s="6"/>
      <c r="U7" s="8" t="str">
        <f t="shared" si="3"/>
        <v>East Fairmont Middle School Team 2</v>
      </c>
      <c r="V7" s="8" t="str">
        <f t="shared" si="3"/>
        <v>24-0021</v>
      </c>
      <c r="W7" s="7">
        <v>4</v>
      </c>
    </row>
    <row r="8" spans="1:23" ht="18" customHeight="1" x14ac:dyDescent="0.25">
      <c r="A8">
        <v>6</v>
      </c>
      <c r="B8" t="s">
        <v>91</v>
      </c>
      <c r="C8" t="s">
        <v>264</v>
      </c>
      <c r="D8">
        <v>8</v>
      </c>
      <c r="E8"/>
      <c r="F8">
        <v>8</v>
      </c>
      <c r="H8" s="4" t="str">
        <f t="shared" si="0"/>
        <v>24-0533</v>
      </c>
      <c r="I8" s="5" t="str">
        <f t="shared" si="1"/>
        <v>Richards R5 School District Team 1</v>
      </c>
      <c r="J8" s="5" t="str">
        <f>VLOOKUP(C8,OrderByNumber!A:F,3,FALSE)</f>
        <v>West Plains</v>
      </c>
      <c r="K8" s="5" t="str">
        <f>VLOOKUP(C8,OrderByNumber!A:F,4,FALSE)</f>
        <v>MO</v>
      </c>
      <c r="L8" s="4" t="s">
        <v>214</v>
      </c>
      <c r="M8" s="4">
        <v>7</v>
      </c>
      <c r="O8" s="1" t="str">
        <f>VLOOKUP(H8,OrderByNumber!A:F,5,TRUE)</f>
        <v>Goddard 5</v>
      </c>
      <c r="Q8" s="17" t="str">
        <f t="shared" si="2"/>
        <v>AIAA Orange County Section Team 1</v>
      </c>
      <c r="R8" s="18" t="str">
        <f t="shared" si="4"/>
        <v>24-0428</v>
      </c>
      <c r="S8" s="19">
        <v>5</v>
      </c>
      <c r="T8" s="6"/>
      <c r="U8" s="8" t="str">
        <f t="shared" si="3"/>
        <v>Air Capital STEM Club</v>
      </c>
      <c r="V8" s="8" t="str">
        <f t="shared" si="3"/>
        <v>24-0888</v>
      </c>
      <c r="W8" s="7">
        <v>5</v>
      </c>
    </row>
    <row r="9" spans="1:23" ht="18" customHeight="1" x14ac:dyDescent="0.25">
      <c r="A9">
        <v>8</v>
      </c>
      <c r="B9" t="s">
        <v>203</v>
      </c>
      <c r="C9" t="s">
        <v>325</v>
      </c>
      <c r="D9">
        <v>8.1999999999999993</v>
      </c>
      <c r="E9"/>
      <c r="F9">
        <v>8.1999999999999993</v>
      </c>
      <c r="H9" s="4" t="str">
        <f t="shared" si="0"/>
        <v>24-2040</v>
      </c>
      <c r="I9" s="5" t="str">
        <f t="shared" si="1"/>
        <v>Civil Air Patrol Squadron 64</v>
      </c>
      <c r="J9" s="5" t="str">
        <f>VLOOKUP(C9,OrderByNumber!A:F,3,FALSE)</f>
        <v>La Verne</v>
      </c>
      <c r="K9" s="5" t="str">
        <f>VLOOKUP(C9,OrderByNumber!A:F,4,FALSE)</f>
        <v>CA</v>
      </c>
      <c r="L9" s="4" t="s">
        <v>214</v>
      </c>
      <c r="M9" s="4">
        <v>8</v>
      </c>
      <c r="O9" s="1" t="str">
        <f>VLOOKUP(H9,OrderByNumber!A:F,5,TRUE)</f>
        <v>Goddard 5</v>
      </c>
      <c r="Q9" s="17" t="str">
        <f t="shared" si="2"/>
        <v>AIAA Orange County Section Team 2</v>
      </c>
      <c r="R9" s="18" t="str">
        <f t="shared" si="4"/>
        <v>24-0429</v>
      </c>
      <c r="S9" s="19">
        <v>6</v>
      </c>
      <c r="T9" s="6"/>
      <c r="U9" s="8" t="str">
        <f t="shared" si="3"/>
        <v>Anderson 1 &amp; 2 Career &amp; Technology Center</v>
      </c>
      <c r="V9" s="8" t="str">
        <f t="shared" si="3"/>
        <v>24-0296</v>
      </c>
      <c r="W9" s="7">
        <v>6</v>
      </c>
    </row>
    <row r="10" spans="1:23" ht="18" customHeight="1" x14ac:dyDescent="0.25">
      <c r="A10">
        <v>9</v>
      </c>
      <c r="B10" t="s">
        <v>30</v>
      </c>
      <c r="C10" t="s">
        <v>237</v>
      </c>
      <c r="D10">
        <v>8.2799999999999994</v>
      </c>
      <c r="E10"/>
      <c r="F10">
        <v>8.2799999999999994</v>
      </c>
      <c r="H10" s="4" t="str">
        <f t="shared" si="0"/>
        <v>24-0140</v>
      </c>
      <c r="I10" s="5" t="str">
        <f t="shared" si="1"/>
        <v>Muscle Shoals High School Team 1</v>
      </c>
      <c r="J10" s="5" t="str">
        <f>VLOOKUP(C10,OrderByNumber!A:F,3,FALSE)</f>
        <v>Muscle Shoals</v>
      </c>
      <c r="K10" s="5" t="str">
        <f>VLOOKUP(C10,OrderByNumber!A:F,4,FALSE)</f>
        <v>AL</v>
      </c>
      <c r="L10" s="4" t="s">
        <v>214</v>
      </c>
      <c r="M10" s="4">
        <v>9</v>
      </c>
      <c r="O10" s="1" t="str">
        <f>VLOOKUP(H10,OrderByNumber!A:F,5,TRUE)</f>
        <v>Goddard 5</v>
      </c>
      <c r="Q10" s="17" t="str">
        <f t="shared" si="2"/>
        <v>Richards R5 School District Team 1</v>
      </c>
      <c r="R10" s="18" t="str">
        <f t="shared" si="4"/>
        <v>24-0533</v>
      </c>
      <c r="S10" s="19">
        <v>7</v>
      </c>
      <c r="T10" s="6"/>
      <c r="U10" s="8" t="str">
        <f t="shared" si="3"/>
        <v>Medford Lakes Neeta School Team 1</v>
      </c>
      <c r="V10" s="8" t="str">
        <f t="shared" si="3"/>
        <v>24-0735</v>
      </c>
      <c r="W10" s="7">
        <v>7</v>
      </c>
    </row>
    <row r="11" spans="1:23" ht="18" customHeight="1" x14ac:dyDescent="0.25">
      <c r="A11">
        <v>10</v>
      </c>
      <c r="B11" t="s">
        <v>37</v>
      </c>
      <c r="C11" t="s">
        <v>240</v>
      </c>
      <c r="D11">
        <v>8.32</v>
      </c>
      <c r="E11"/>
      <c r="F11">
        <v>8.32</v>
      </c>
      <c r="H11" s="4" t="str">
        <f t="shared" si="0"/>
        <v>24-0211</v>
      </c>
      <c r="I11" s="5" t="str">
        <f t="shared" si="1"/>
        <v>SmilingTree</v>
      </c>
      <c r="J11" s="5" t="str">
        <f>VLOOKUP(C11,OrderByNumber!A:F,3,FALSE)</f>
        <v>Sammamish</v>
      </c>
      <c r="K11" s="5" t="str">
        <f>VLOOKUP(C11,OrderByNumber!A:F,4,FALSE)</f>
        <v>WA</v>
      </c>
      <c r="L11" s="4" t="s">
        <v>214</v>
      </c>
      <c r="M11" s="4">
        <v>10</v>
      </c>
      <c r="O11" s="1" t="str">
        <f>VLOOKUP(H11,OrderByNumber!A:F,5,TRUE)</f>
        <v>Stine 4</v>
      </c>
      <c r="Q11" s="17" t="str">
        <f t="shared" si="2"/>
        <v>Civil Air Patrol Squadron 64</v>
      </c>
      <c r="R11" s="18" t="str">
        <f t="shared" si="4"/>
        <v>24-2040</v>
      </c>
      <c r="S11" s="19">
        <v>8</v>
      </c>
      <c r="T11" s="6"/>
      <c r="U11" s="8" t="str">
        <f t="shared" si="3"/>
        <v>East Aurora High School</v>
      </c>
      <c r="V11" s="8" t="str">
        <f t="shared" si="3"/>
        <v>24-0897</v>
      </c>
      <c r="W11" s="7">
        <v>8</v>
      </c>
    </row>
    <row r="12" spans="1:23" ht="18" customHeight="1" x14ac:dyDescent="0.25">
      <c r="A12">
        <v>11</v>
      </c>
      <c r="B12" t="s">
        <v>189</v>
      </c>
      <c r="C12" t="s">
        <v>318</v>
      </c>
      <c r="D12">
        <v>9</v>
      </c>
      <c r="E12"/>
      <c r="F12">
        <v>9</v>
      </c>
      <c r="H12" s="4" t="str">
        <f t="shared" si="0"/>
        <v>24-1659</v>
      </c>
      <c r="I12" s="5" t="str">
        <f t="shared" si="1"/>
        <v>Festus High School</v>
      </c>
      <c r="J12" s="5" t="str">
        <f>VLOOKUP(C12,OrderByNumber!A:F,3,FALSE)</f>
        <v>Festus</v>
      </c>
      <c r="K12" s="5" t="str">
        <f>VLOOKUP(C12,OrderByNumber!A:F,4,FALSE)</f>
        <v>MO</v>
      </c>
      <c r="L12" s="4" t="s">
        <v>214</v>
      </c>
      <c r="M12" s="4">
        <v>11</v>
      </c>
      <c r="O12" s="1" t="str">
        <f>VLOOKUP(H12,OrderByNumber!A:F,5,TRUE)</f>
        <v>Goddard 3</v>
      </c>
      <c r="Q12" s="17" t="str">
        <f t="shared" si="2"/>
        <v>Muscle Shoals High School Team 1</v>
      </c>
      <c r="R12" s="18" t="str">
        <f t="shared" si="4"/>
        <v>24-0140</v>
      </c>
      <c r="S12" s="19">
        <v>9</v>
      </c>
      <c r="T12" s="6"/>
      <c r="U12" s="8" t="str">
        <f t="shared" si="3"/>
        <v>East Fairmont Middle School Team 1</v>
      </c>
      <c r="V12" s="8" t="str">
        <f t="shared" si="3"/>
        <v>24-0019</v>
      </c>
      <c r="W12" s="7">
        <v>9</v>
      </c>
    </row>
    <row r="13" spans="1:23" ht="18" customHeight="1" x14ac:dyDescent="0.25">
      <c r="A13">
        <v>12</v>
      </c>
      <c r="B13" t="s">
        <v>157</v>
      </c>
      <c r="C13" t="s">
        <v>299</v>
      </c>
      <c r="D13">
        <v>10</v>
      </c>
      <c r="E13"/>
      <c r="F13">
        <v>10</v>
      </c>
      <c r="H13" s="4" t="str">
        <f t="shared" si="0"/>
        <v>24-1222</v>
      </c>
      <c r="I13" s="5" t="str">
        <f t="shared" si="1"/>
        <v>The Cornerstone School Team 1</v>
      </c>
      <c r="J13" s="5" t="str">
        <f>VLOOKUP(C13,OrderByNumber!A:F,3,FALSE)</f>
        <v>Ocala</v>
      </c>
      <c r="K13" s="5" t="str">
        <f>VLOOKUP(C13,OrderByNumber!A:F,4,FALSE)</f>
        <v>FL</v>
      </c>
      <c r="L13" s="4" t="s">
        <v>214</v>
      </c>
      <c r="M13" s="4">
        <v>12</v>
      </c>
      <c r="O13" s="1" t="str">
        <f>VLOOKUP(H13,OrderByNumber!A:F,5,TRUE)</f>
        <v>Stine 2</v>
      </c>
      <c r="Q13" s="17" t="str">
        <f t="shared" si="2"/>
        <v>SmilingTree</v>
      </c>
      <c r="R13" s="18" t="str">
        <f t="shared" si="4"/>
        <v>24-0211</v>
      </c>
      <c r="S13" s="19">
        <v>10</v>
      </c>
      <c r="T13" s="6"/>
      <c r="U13" s="8" t="str">
        <f t="shared" si="3"/>
        <v>St. Monica's Homeschool</v>
      </c>
      <c r="V13" s="8" t="str">
        <f t="shared" si="3"/>
        <v>24-0541</v>
      </c>
      <c r="W13" s="7">
        <v>10</v>
      </c>
    </row>
    <row r="14" spans="1:23" ht="18" customHeight="1" x14ac:dyDescent="0.25">
      <c r="A14">
        <v>13</v>
      </c>
      <c r="B14" t="s">
        <v>172</v>
      </c>
      <c r="C14" t="s">
        <v>307</v>
      </c>
      <c r="D14">
        <v>11</v>
      </c>
      <c r="E14"/>
      <c r="F14">
        <v>11</v>
      </c>
      <c r="H14" s="4" t="str">
        <f t="shared" si="0"/>
        <v>24-1423</v>
      </c>
      <c r="I14" s="5" t="str">
        <f t="shared" si="1"/>
        <v>Oconee County High School</v>
      </c>
      <c r="J14" s="5" t="str">
        <f>VLOOKUP(C14,OrderByNumber!A:F,3,FALSE)</f>
        <v>Watkinsville</v>
      </c>
      <c r="K14" s="5" t="str">
        <f>VLOOKUP(C14,OrderByNumber!A:F,4,FALSE)</f>
        <v>GA</v>
      </c>
      <c r="L14" s="4" t="s">
        <v>214</v>
      </c>
      <c r="M14" s="4">
        <v>13</v>
      </c>
      <c r="O14" s="1" t="str">
        <f>VLOOKUP(H14,OrderByNumber!A:F,5,TRUE)</f>
        <v>Goddard 3</v>
      </c>
      <c r="Q14" s="17" t="str">
        <f t="shared" si="2"/>
        <v>Festus High School</v>
      </c>
      <c r="R14" s="18" t="str">
        <f t="shared" si="4"/>
        <v>24-1659</v>
      </c>
      <c r="S14" s="19">
        <v>11</v>
      </c>
      <c r="T14" s="6"/>
      <c r="U14" s="8" t="str">
        <f t="shared" si="3"/>
        <v>Master Arts Festival</v>
      </c>
      <c r="V14" s="8" t="str">
        <f t="shared" si="3"/>
        <v>24-0710</v>
      </c>
      <c r="W14" s="7">
        <v>11</v>
      </c>
    </row>
    <row r="15" spans="1:23" ht="18" customHeight="1" x14ac:dyDescent="0.25">
      <c r="A15">
        <v>14</v>
      </c>
      <c r="B15" t="s">
        <v>43</v>
      </c>
      <c r="C15" t="s">
        <v>242</v>
      </c>
      <c r="D15">
        <v>11.32</v>
      </c>
      <c r="E15"/>
      <c r="F15">
        <v>11.32</v>
      </c>
      <c r="H15" s="4" t="str">
        <f t="shared" si="0"/>
        <v>24-0262</v>
      </c>
      <c r="I15" s="5" t="str">
        <f t="shared" si="1"/>
        <v>Interlake High School Team 1</v>
      </c>
      <c r="J15" s="5" t="str">
        <f>VLOOKUP(C15,OrderByNumber!A:F,3,FALSE)</f>
        <v>Bellevue</v>
      </c>
      <c r="K15" s="5" t="str">
        <f>VLOOKUP(C15,OrderByNumber!A:F,4,FALSE)</f>
        <v>WA</v>
      </c>
      <c r="L15" s="4" t="s">
        <v>214</v>
      </c>
      <c r="M15" s="4">
        <v>14</v>
      </c>
      <c r="O15" s="1" t="str">
        <f>VLOOKUP(H15,OrderByNumber!A:F,5,TRUE)</f>
        <v>Goddard 3</v>
      </c>
      <c r="Q15" s="17" t="str">
        <f t="shared" si="2"/>
        <v>The Cornerstone School Team 1</v>
      </c>
      <c r="R15" s="18" t="str">
        <f t="shared" si="4"/>
        <v>24-1222</v>
      </c>
      <c r="S15" s="19">
        <v>12</v>
      </c>
      <c r="T15" s="6"/>
      <c r="U15" s="8" t="str">
        <f t="shared" si="3"/>
        <v>All Saints Episcopal School Team 1</v>
      </c>
      <c r="V15" s="8" t="str">
        <f t="shared" si="3"/>
        <v>24-0419</v>
      </c>
      <c r="W15" s="7">
        <v>12</v>
      </c>
    </row>
    <row r="16" spans="1:23" ht="18" customHeight="1" x14ac:dyDescent="0.25">
      <c r="A16">
        <v>15</v>
      </c>
      <c r="B16" t="s">
        <v>86</v>
      </c>
      <c r="C16" t="s">
        <v>262</v>
      </c>
      <c r="D16">
        <v>12.52</v>
      </c>
      <c r="E16"/>
      <c r="F16">
        <v>12.52</v>
      </c>
      <c r="H16" s="4" t="str">
        <f t="shared" si="0"/>
        <v>24-0506</v>
      </c>
      <c r="I16" s="5" t="str">
        <f t="shared" si="1"/>
        <v>Stony Brook School</v>
      </c>
      <c r="J16" s="5" t="str">
        <f>VLOOKUP(C16,OrderByNumber!A:F,3,FALSE)</f>
        <v>Stony Brook</v>
      </c>
      <c r="K16" s="5" t="str">
        <f>VLOOKUP(C16,OrderByNumber!A:F,4,FALSE)</f>
        <v>NY</v>
      </c>
      <c r="L16" s="4" t="s">
        <v>214</v>
      </c>
      <c r="M16" s="4">
        <v>15</v>
      </c>
      <c r="O16" s="1" t="str">
        <f>VLOOKUP(H16,OrderByNumber!A:F,5,TRUE)</f>
        <v>Goddard 1</v>
      </c>
      <c r="Q16" s="17" t="str">
        <f t="shared" si="2"/>
        <v>Oconee County High School</v>
      </c>
      <c r="R16" s="18" t="str">
        <f t="shared" si="4"/>
        <v>24-1423</v>
      </c>
      <c r="S16" s="19">
        <v>13</v>
      </c>
      <c r="T16" s="6"/>
      <c r="U16" s="8" t="str">
        <f t="shared" si="3"/>
        <v>FIRE STEM</v>
      </c>
      <c r="V16" s="8" t="str">
        <f t="shared" si="3"/>
        <v>24-0074</v>
      </c>
      <c r="W16" s="7">
        <v>13</v>
      </c>
    </row>
    <row r="17" spans="1:23" ht="18" customHeight="1" x14ac:dyDescent="0.25">
      <c r="A17">
        <v>16</v>
      </c>
      <c r="B17" t="s">
        <v>179</v>
      </c>
      <c r="C17" t="s">
        <v>310</v>
      </c>
      <c r="D17">
        <v>13</v>
      </c>
      <c r="E17"/>
      <c r="F17">
        <v>13</v>
      </c>
      <c r="H17" s="4" t="str">
        <f t="shared" si="0"/>
        <v>24-1494</v>
      </c>
      <c r="I17" s="5" t="str">
        <f t="shared" si="1"/>
        <v>Butler County 4-H</v>
      </c>
      <c r="J17" s="5" t="str">
        <f>VLOOKUP(C17,OrderByNumber!A:F,3,FALSE)</f>
        <v>Cincinnati</v>
      </c>
      <c r="K17" s="5" t="str">
        <f>VLOOKUP(C17,OrderByNumber!A:F,4,FALSE)</f>
        <v>OH</v>
      </c>
      <c r="L17" s="4" t="s">
        <v>214</v>
      </c>
      <c r="M17" s="4">
        <v>16</v>
      </c>
      <c r="O17" s="1" t="str">
        <f>VLOOKUP(H17,OrderByNumber!A:F,5,TRUE)</f>
        <v>Goddard 1</v>
      </c>
      <c r="Q17" s="17" t="str">
        <f t="shared" si="2"/>
        <v>Interlake High School Team 1</v>
      </c>
      <c r="R17" s="18" t="str">
        <f t="shared" si="4"/>
        <v>24-0262</v>
      </c>
      <c r="S17" s="19">
        <v>14</v>
      </c>
      <c r="T17" s="6"/>
      <c r="U17" s="8" t="str">
        <f t="shared" si="3"/>
        <v>Russellville High School</v>
      </c>
      <c r="V17" s="8" t="str">
        <f t="shared" si="3"/>
        <v>24-0473</v>
      </c>
      <c r="W17" s="7">
        <v>14</v>
      </c>
    </row>
    <row r="18" spans="1:23" ht="18" customHeight="1" x14ac:dyDescent="0.25">
      <c r="A18">
        <v>17</v>
      </c>
      <c r="B18" t="s">
        <v>144</v>
      </c>
      <c r="C18" t="s">
        <v>291</v>
      </c>
      <c r="D18">
        <v>13.12</v>
      </c>
      <c r="E18"/>
      <c r="F18">
        <v>13.12</v>
      </c>
      <c r="H18" s="4" t="str">
        <f t="shared" si="0"/>
        <v>24-1028</v>
      </c>
      <c r="I18" s="5" t="str">
        <f t="shared" si="1"/>
        <v xml:space="preserve">Notre Dame Academy </v>
      </c>
      <c r="J18" s="5" t="str">
        <f>VLOOKUP(C18,OrderByNumber!A:F,3,FALSE)</f>
        <v>Los Angeles</v>
      </c>
      <c r="K18" s="5" t="str">
        <f>VLOOKUP(C18,OrderByNumber!A:F,4,FALSE)</f>
        <v>CA</v>
      </c>
      <c r="L18" s="4" t="s">
        <v>214</v>
      </c>
      <c r="M18" s="4">
        <v>17</v>
      </c>
      <c r="O18" s="1" t="str">
        <f>VLOOKUP(H18,OrderByNumber!A:F,5,TRUE)</f>
        <v>Stine 2</v>
      </c>
      <c r="Q18" s="17" t="str">
        <f t="shared" si="2"/>
        <v>Stony Brook School</v>
      </c>
      <c r="R18" s="18" t="str">
        <f t="shared" si="4"/>
        <v>24-0506</v>
      </c>
      <c r="S18" s="19">
        <v>15</v>
      </c>
      <c r="T18" s="6"/>
      <c r="U18" s="8" t="str">
        <f t="shared" si="3"/>
        <v>Neuqua Valley High School Team 1</v>
      </c>
      <c r="V18" s="8" t="str">
        <f t="shared" si="3"/>
        <v>24-1177</v>
      </c>
      <c r="W18" s="7">
        <v>15</v>
      </c>
    </row>
    <row r="19" spans="1:23" ht="18" customHeight="1" x14ac:dyDescent="0.25">
      <c r="A19">
        <v>18</v>
      </c>
      <c r="B19" t="s">
        <v>124</v>
      </c>
      <c r="C19" t="s">
        <v>281</v>
      </c>
      <c r="D19">
        <v>13.28</v>
      </c>
      <c r="E19"/>
      <c r="F19">
        <v>13.28</v>
      </c>
      <c r="H19" s="4" t="str">
        <f t="shared" si="0"/>
        <v>24-0833</v>
      </c>
      <c r="I19" s="5" t="str">
        <f t="shared" si="1"/>
        <v>Heuvelton Central School</v>
      </c>
      <c r="J19" s="5" t="str">
        <f>VLOOKUP(C19,OrderByNumber!A:F,3,FALSE)</f>
        <v>Heuvelton</v>
      </c>
      <c r="K19" s="5" t="str">
        <f>VLOOKUP(C19,OrderByNumber!A:F,4,FALSE)</f>
        <v>NY</v>
      </c>
      <c r="L19" s="4" t="s">
        <v>214</v>
      </c>
      <c r="M19" s="4">
        <v>18</v>
      </c>
      <c r="O19" s="1" t="str">
        <f>VLOOKUP(H19,OrderByNumber!A:F,5,TRUE)</f>
        <v>Goddard 1</v>
      </c>
      <c r="Q19" s="17" t="str">
        <f t="shared" si="2"/>
        <v>Butler County 4-H</v>
      </c>
      <c r="R19" s="18" t="str">
        <f t="shared" si="4"/>
        <v>24-1494</v>
      </c>
      <c r="S19" s="19">
        <v>16</v>
      </c>
      <c r="T19" s="6"/>
      <c r="U19" s="8" t="str">
        <f t="shared" si="3"/>
        <v>Newport High School Team 1</v>
      </c>
      <c r="V19" s="8" t="str">
        <f t="shared" si="3"/>
        <v>24-1209</v>
      </c>
      <c r="W19" s="7">
        <v>16</v>
      </c>
    </row>
    <row r="20" spans="1:23" ht="18" customHeight="1" x14ac:dyDescent="0.25">
      <c r="A20">
        <v>19</v>
      </c>
      <c r="B20" t="s">
        <v>128</v>
      </c>
      <c r="C20" t="s">
        <v>283</v>
      </c>
      <c r="D20">
        <v>14</v>
      </c>
      <c r="E20"/>
      <c r="F20">
        <v>14</v>
      </c>
      <c r="H20" s="4" t="str">
        <f t="shared" si="0"/>
        <v>24-0876</v>
      </c>
      <c r="I20" s="5" t="str">
        <f t="shared" si="1"/>
        <v>Richards R5 School District Team 2</v>
      </c>
      <c r="J20" s="5" t="str">
        <f>VLOOKUP(C20,OrderByNumber!A:F,3,FALSE)</f>
        <v>West Plains</v>
      </c>
      <c r="K20" s="5" t="str">
        <f>VLOOKUP(C20,OrderByNumber!A:F,4,FALSE)</f>
        <v>MO</v>
      </c>
      <c r="L20" s="4" t="s">
        <v>214</v>
      </c>
      <c r="M20" s="4">
        <v>19</v>
      </c>
      <c r="O20" s="1" t="str">
        <f>VLOOKUP(H20,OrderByNumber!A:F,5,TRUE)</f>
        <v>Goddard 3</v>
      </c>
      <c r="Q20" s="17" t="str">
        <f t="shared" si="2"/>
        <v xml:space="preserve">Notre Dame Academy </v>
      </c>
      <c r="R20" s="18" t="str">
        <f t="shared" si="4"/>
        <v>24-1028</v>
      </c>
      <c r="S20" s="19">
        <v>17</v>
      </c>
      <c r="T20" s="6"/>
      <c r="U20" s="8" t="str">
        <f t="shared" si="3"/>
        <v>Hardin Valley Academy Team 2</v>
      </c>
      <c r="V20" s="8" t="str">
        <f t="shared" si="3"/>
        <v>24-0596</v>
      </c>
      <c r="W20" s="7">
        <v>17</v>
      </c>
    </row>
    <row r="21" spans="1:23" ht="18" customHeight="1" x14ac:dyDescent="0.25">
      <c r="A21">
        <v>20</v>
      </c>
      <c r="B21" t="s">
        <v>65</v>
      </c>
      <c r="C21" t="s">
        <v>251</v>
      </c>
      <c r="D21">
        <v>14.88</v>
      </c>
      <c r="E21"/>
      <c r="F21">
        <v>14.88</v>
      </c>
      <c r="H21" s="4" t="str">
        <f t="shared" si="0"/>
        <v>24-0405</v>
      </c>
      <c r="I21" s="5" t="str">
        <f t="shared" si="1"/>
        <v>Harmony Science Academy El Paso Team 1</v>
      </c>
      <c r="J21" s="5" t="str">
        <f>VLOOKUP(C21,OrderByNumber!A:F,3,FALSE)</f>
        <v>El Paso</v>
      </c>
      <c r="K21" s="5" t="str">
        <f>VLOOKUP(C21,OrderByNumber!A:F,4,FALSE)</f>
        <v>TX</v>
      </c>
      <c r="L21" s="4" t="s">
        <v>214</v>
      </c>
      <c r="M21" s="4">
        <v>20</v>
      </c>
      <c r="O21" s="1" t="str">
        <f>VLOOKUP(H21,OrderByNumber!A:F,5,TRUE)</f>
        <v>Goddard 3</v>
      </c>
      <c r="Q21" s="17" t="str">
        <f t="shared" si="2"/>
        <v>Heuvelton Central School</v>
      </c>
      <c r="R21" s="18" t="str">
        <f t="shared" si="4"/>
        <v>24-0833</v>
      </c>
      <c r="S21" s="19">
        <v>18</v>
      </c>
      <c r="T21" s="6"/>
      <c r="U21" s="8" t="str">
        <f t="shared" si="3"/>
        <v>All Saints' Episcopal School Team 2</v>
      </c>
      <c r="V21" s="8" t="str">
        <f t="shared" si="3"/>
        <v>24-0966</v>
      </c>
      <c r="W21" s="7">
        <v>18</v>
      </c>
    </row>
    <row r="22" spans="1:23" ht="18" customHeight="1" x14ac:dyDescent="0.25">
      <c r="A22">
        <v>21</v>
      </c>
      <c r="B22" t="s">
        <v>150</v>
      </c>
      <c r="C22" t="s">
        <v>294</v>
      </c>
      <c r="D22">
        <v>15.16</v>
      </c>
      <c r="E22"/>
      <c r="F22">
        <v>15.16</v>
      </c>
      <c r="H22" s="4" t="str">
        <f t="shared" si="0"/>
        <v>24-1154</v>
      </c>
      <c r="I22" s="5" t="str">
        <f t="shared" si="1"/>
        <v>Carmel Valley STEM Youth Team 2</v>
      </c>
      <c r="J22" s="5" t="str">
        <f>VLOOKUP(C22,OrderByNumber!A:F,3,FALSE)</f>
        <v>San Diego</v>
      </c>
      <c r="K22" s="5" t="str">
        <f>VLOOKUP(C22,OrderByNumber!A:F,4,FALSE)</f>
        <v>CA</v>
      </c>
      <c r="L22" s="4" t="s">
        <v>214</v>
      </c>
      <c r="M22" s="4">
        <v>21</v>
      </c>
      <c r="O22" s="1" t="str">
        <f>VLOOKUP(H22,OrderByNumber!A:F,5,TRUE)</f>
        <v>Goddard 5</v>
      </c>
      <c r="Q22" s="17" t="str">
        <f t="shared" si="2"/>
        <v>Richards R5 School District Team 2</v>
      </c>
      <c r="R22" s="18" t="str">
        <f t="shared" si="4"/>
        <v>24-0876</v>
      </c>
      <c r="S22" s="19">
        <v>19</v>
      </c>
      <c r="T22" s="6"/>
      <c r="U22" s="6"/>
      <c r="V22" s="6"/>
      <c r="W22" s="6"/>
    </row>
    <row r="23" spans="1:23" ht="18" customHeight="1" x14ac:dyDescent="0.25">
      <c r="A23">
        <v>22</v>
      </c>
      <c r="B23" t="s">
        <v>119</v>
      </c>
      <c r="C23" t="s">
        <v>279</v>
      </c>
      <c r="D23">
        <v>15.72</v>
      </c>
      <c r="E23"/>
      <c r="F23">
        <v>15.72</v>
      </c>
      <c r="H23" s="4" t="str">
        <f t="shared" si="0"/>
        <v>24-0784</v>
      </c>
      <c r="I23" s="5" t="str">
        <f t="shared" si="1"/>
        <v>Oregon Episcopal School</v>
      </c>
      <c r="J23" s="5" t="str">
        <f>VLOOKUP(C23,OrderByNumber!A:F,3,FALSE)</f>
        <v>Portland</v>
      </c>
      <c r="K23" s="5" t="str">
        <f>VLOOKUP(C23,OrderByNumber!A:F,4,FALSE)</f>
        <v>OR</v>
      </c>
      <c r="L23" s="4" t="s">
        <v>214</v>
      </c>
      <c r="M23" s="4">
        <v>22</v>
      </c>
      <c r="O23" s="1" t="str">
        <f>VLOOKUP(H23,OrderByNumber!A:F,5,TRUE)</f>
        <v>Goddard 1</v>
      </c>
      <c r="Q23" s="17" t="str">
        <f t="shared" si="2"/>
        <v>Harmony Science Academy El Paso Team 1</v>
      </c>
      <c r="R23" s="18" t="str">
        <f t="shared" si="4"/>
        <v>24-0405</v>
      </c>
      <c r="S23" s="19">
        <v>20</v>
      </c>
      <c r="T23" s="6"/>
      <c r="U23" s="6"/>
      <c r="V23" s="6"/>
      <c r="W23" s="6"/>
    </row>
    <row r="24" spans="1:23" ht="18" customHeight="1" x14ac:dyDescent="0.25">
      <c r="A24">
        <v>23</v>
      </c>
      <c r="B24" t="s">
        <v>102</v>
      </c>
      <c r="C24" t="s">
        <v>269</v>
      </c>
      <c r="D24">
        <v>18</v>
      </c>
      <c r="E24"/>
      <c r="F24">
        <v>18</v>
      </c>
      <c r="H24" s="4" t="str">
        <f t="shared" si="0"/>
        <v>24-0618</v>
      </c>
      <c r="I24" s="5" t="str">
        <f t="shared" si="1"/>
        <v>Animas High School</v>
      </c>
      <c r="J24" s="5" t="str">
        <f>VLOOKUP(C24,OrderByNumber!A:F,3,FALSE)</f>
        <v>Durango</v>
      </c>
      <c r="K24" s="5" t="str">
        <f>VLOOKUP(C24,OrderByNumber!A:F,4,FALSE)</f>
        <v>CO</v>
      </c>
      <c r="L24" s="4" t="s">
        <v>214</v>
      </c>
      <c r="M24" s="4">
        <v>23</v>
      </c>
      <c r="O24" s="1" t="str">
        <f>VLOOKUP(H24,OrderByNumber!A:F,5,TRUE)</f>
        <v>Stine 2</v>
      </c>
      <c r="Q24" s="17" t="str">
        <f t="shared" si="2"/>
        <v>Carmel Valley STEM Youth Team 2</v>
      </c>
      <c r="R24" s="18" t="str">
        <f t="shared" si="4"/>
        <v>24-1154</v>
      </c>
      <c r="S24" s="19">
        <v>21</v>
      </c>
      <c r="T24" s="6"/>
      <c r="U24" s="6"/>
      <c r="V24" s="6"/>
      <c r="W24" s="6"/>
    </row>
    <row r="25" spans="1:23" ht="18" customHeight="1" x14ac:dyDescent="0.25">
      <c r="A25">
        <v>24</v>
      </c>
      <c r="B25" t="s">
        <v>10</v>
      </c>
      <c r="C25" t="s">
        <v>230</v>
      </c>
      <c r="D25">
        <v>19.760000000000002</v>
      </c>
      <c r="E25"/>
      <c r="F25">
        <v>19.760000000000002</v>
      </c>
      <c r="H25" s="4" t="str">
        <f t="shared" si="0"/>
        <v>24-0009</v>
      </c>
      <c r="I25" s="5" t="str">
        <f t="shared" si="1"/>
        <v>North Marion High School</v>
      </c>
      <c r="J25" s="5" t="str">
        <f>VLOOKUP(C25,OrderByNumber!A:F,3,FALSE)</f>
        <v>Farmington</v>
      </c>
      <c r="K25" s="5" t="str">
        <f>VLOOKUP(C25,OrderByNumber!A:F,4,FALSE)</f>
        <v>WV</v>
      </c>
      <c r="L25" s="4" t="s">
        <v>214</v>
      </c>
      <c r="M25" s="4">
        <v>24</v>
      </c>
      <c r="O25" s="1" t="str">
        <f>VLOOKUP(H25,OrderByNumber!A:F,5,TRUE)</f>
        <v>Stine 4</v>
      </c>
      <c r="Q25" s="17" t="str">
        <f t="shared" si="2"/>
        <v>Oregon Episcopal School</v>
      </c>
      <c r="R25" s="18" t="str">
        <f t="shared" si="4"/>
        <v>24-0784</v>
      </c>
      <c r="S25" s="19">
        <v>22</v>
      </c>
      <c r="T25" s="6"/>
      <c r="U25" s="6"/>
      <c r="V25" s="6"/>
      <c r="W25" s="6"/>
    </row>
    <row r="26" spans="1:23" ht="18" customHeight="1" x14ac:dyDescent="0.25">
      <c r="A26">
        <v>25</v>
      </c>
      <c r="B26" t="s">
        <v>146</v>
      </c>
      <c r="C26" t="s">
        <v>292</v>
      </c>
      <c r="D26">
        <v>22.92</v>
      </c>
      <c r="E26"/>
      <c r="F26">
        <v>22.92</v>
      </c>
      <c r="H26" s="4" t="str">
        <f t="shared" si="0"/>
        <v>24-1039</v>
      </c>
      <c r="I26" s="5" t="str">
        <f t="shared" si="1"/>
        <v>Northridge Preparatory School</v>
      </c>
      <c r="J26" s="5" t="str">
        <f>VLOOKUP(C26,OrderByNumber!A:F,3,FALSE)</f>
        <v>Niles</v>
      </c>
      <c r="K26" s="5" t="str">
        <f>VLOOKUP(C26,OrderByNumber!A:F,4,FALSE)</f>
        <v>IL</v>
      </c>
      <c r="L26" s="4" t="s">
        <v>213</v>
      </c>
      <c r="M26" s="4">
        <v>1</v>
      </c>
      <c r="O26" s="1" t="str">
        <f>VLOOKUP(H26,OrderByNumber!A:F,5,TRUE)</f>
        <v>Stine 4</v>
      </c>
      <c r="Q26" s="17" t="str">
        <f t="shared" si="2"/>
        <v>Animas High School</v>
      </c>
      <c r="R26" s="18" t="str">
        <f t="shared" si="4"/>
        <v>24-0618</v>
      </c>
      <c r="S26" s="19">
        <v>23</v>
      </c>
      <c r="T26" s="6"/>
      <c r="U26" s="6"/>
      <c r="V26" s="6"/>
      <c r="W26" s="6"/>
    </row>
    <row r="27" spans="1:23" ht="18" customHeight="1" x14ac:dyDescent="0.25">
      <c r="A27">
        <v>25</v>
      </c>
      <c r="B27" t="s">
        <v>185</v>
      </c>
      <c r="C27" t="s">
        <v>314</v>
      </c>
      <c r="D27">
        <v>22.92</v>
      </c>
      <c r="E27"/>
      <c r="F27">
        <v>22.92</v>
      </c>
      <c r="H27" s="4" t="str">
        <f t="shared" si="0"/>
        <v>24-1606</v>
      </c>
      <c r="I27" s="5" t="str">
        <f t="shared" si="1"/>
        <v>Odle Middle School Team 1</v>
      </c>
      <c r="J27" s="5" t="str">
        <f>VLOOKUP(C27,OrderByNumber!A:F,3,FALSE)</f>
        <v>Bellevue</v>
      </c>
      <c r="K27" s="5" t="str">
        <f>VLOOKUP(C27,OrderByNumber!A:F,4,FALSE)</f>
        <v>WA</v>
      </c>
      <c r="L27" s="4" t="s">
        <v>213</v>
      </c>
      <c r="M27" s="4">
        <v>2</v>
      </c>
      <c r="O27" s="1" t="str">
        <f>VLOOKUP(H27,OrderByNumber!A:F,5,TRUE)</f>
        <v>Goddard 3</v>
      </c>
      <c r="Q27" s="17" t="str">
        <f t="shared" si="2"/>
        <v>North Marion High School</v>
      </c>
      <c r="R27" s="18" t="str">
        <f t="shared" si="4"/>
        <v>24-0009</v>
      </c>
      <c r="S27" s="19">
        <v>24</v>
      </c>
      <c r="T27" s="6"/>
      <c r="U27" s="6"/>
      <c r="V27" s="6"/>
      <c r="W27" s="6"/>
    </row>
    <row r="28" spans="1:23" ht="15" x14ac:dyDescent="0.25">
      <c r="A28">
        <v>27</v>
      </c>
      <c r="B28" t="s">
        <v>89</v>
      </c>
      <c r="C28" t="s">
        <v>263</v>
      </c>
      <c r="D28">
        <v>23</v>
      </c>
      <c r="E28"/>
      <c r="F28">
        <v>23</v>
      </c>
      <c r="H28" s="4" t="str">
        <f t="shared" si="0"/>
        <v>24-0515</v>
      </c>
      <c r="I28" s="5" t="str">
        <f t="shared" si="1"/>
        <v>St. John Paul II</v>
      </c>
      <c r="J28" s="5" t="str">
        <f>VLOOKUP(C28,OrderByNumber!A:F,3,FALSE)</f>
        <v>Huntsville</v>
      </c>
      <c r="K28" s="5" t="str">
        <f>VLOOKUP(C28,OrderByNumber!A:F,4,FALSE)</f>
        <v>AL</v>
      </c>
      <c r="L28" s="4" t="s">
        <v>213</v>
      </c>
      <c r="M28" s="4">
        <v>3</v>
      </c>
      <c r="O28" s="1" t="str">
        <f>VLOOKUP(H28,OrderByNumber!A:F,5,TRUE)</f>
        <v>Stine 4</v>
      </c>
    </row>
    <row r="29" spans="1:23" ht="15" x14ac:dyDescent="0.25">
      <c r="A29">
        <v>28</v>
      </c>
      <c r="B29" t="s">
        <v>16</v>
      </c>
      <c r="C29" t="s">
        <v>232</v>
      </c>
      <c r="D29">
        <v>25.32</v>
      </c>
      <c r="E29"/>
      <c r="F29">
        <v>25.32</v>
      </c>
      <c r="H29" s="4" t="str">
        <f t="shared" si="0"/>
        <v>24-0021</v>
      </c>
      <c r="I29" s="5" t="str">
        <f t="shared" si="1"/>
        <v>East Fairmont Middle School Team 2</v>
      </c>
      <c r="J29" s="5" t="str">
        <f>VLOOKUP(C29,OrderByNumber!A:F,3,FALSE)</f>
        <v>Fairmont</v>
      </c>
      <c r="K29" s="5" t="str">
        <f>VLOOKUP(C29,OrderByNumber!A:F,4,FALSE)</f>
        <v>WV</v>
      </c>
      <c r="L29" s="4" t="s">
        <v>213</v>
      </c>
      <c r="M29" s="4">
        <v>4</v>
      </c>
      <c r="O29" s="1" t="str">
        <f>VLOOKUP(H29,OrderByNumber!A:F,5,TRUE)</f>
        <v>Stine 2</v>
      </c>
    </row>
    <row r="30" spans="1:23" ht="15" x14ac:dyDescent="0.25">
      <c r="A30">
        <v>29</v>
      </c>
      <c r="B30" t="s">
        <v>129</v>
      </c>
      <c r="C30" t="s">
        <v>284</v>
      </c>
      <c r="D30">
        <v>26.84</v>
      </c>
      <c r="E30"/>
      <c r="F30">
        <v>26.84</v>
      </c>
      <c r="H30" s="4" t="str">
        <f t="shared" si="0"/>
        <v>24-0888</v>
      </c>
      <c r="I30" s="5" t="str">
        <f t="shared" si="1"/>
        <v>Air Capital STEM Club</v>
      </c>
      <c r="J30" s="5" t="str">
        <f>VLOOKUP(C30,OrderByNumber!A:F,3,FALSE)</f>
        <v>Wichita</v>
      </c>
      <c r="K30" s="5" t="str">
        <f>VLOOKUP(C30,OrderByNumber!A:F,4,FALSE)</f>
        <v>KS</v>
      </c>
      <c r="L30" s="4" t="s">
        <v>213</v>
      </c>
      <c r="M30" s="4">
        <v>5</v>
      </c>
      <c r="O30" s="1" t="str">
        <f>VLOOKUP(H30,OrderByNumber!A:F,5,TRUE)</f>
        <v>Goddard 3</v>
      </c>
    </row>
    <row r="31" spans="1:23" ht="15" x14ac:dyDescent="0.25">
      <c r="A31">
        <v>30</v>
      </c>
      <c r="B31" t="s">
        <v>47</v>
      </c>
      <c r="C31" t="s">
        <v>244</v>
      </c>
      <c r="D31">
        <v>26.96</v>
      </c>
      <c r="E31"/>
      <c r="F31">
        <v>26.96</v>
      </c>
      <c r="H31" s="4" t="str">
        <f t="shared" si="0"/>
        <v>24-0296</v>
      </c>
      <c r="I31" s="5" t="str">
        <f t="shared" si="1"/>
        <v>Anderson 1 &amp; 2 Career &amp; Technology Center</v>
      </c>
      <c r="J31" s="5" t="str">
        <f>VLOOKUP(C31,OrderByNumber!A:F,3,FALSE)</f>
        <v>Williamston</v>
      </c>
      <c r="K31" s="5" t="str">
        <f>VLOOKUP(C31,OrderByNumber!A:F,4,FALSE)</f>
        <v>SC</v>
      </c>
      <c r="L31" s="4" t="s">
        <v>213</v>
      </c>
      <c r="M31" s="4">
        <v>6</v>
      </c>
      <c r="O31" s="1" t="str">
        <f>VLOOKUP(H31,OrderByNumber!A:F,5,TRUE)</f>
        <v>Stine 2</v>
      </c>
    </row>
    <row r="32" spans="1:23" ht="15" x14ac:dyDescent="0.25">
      <c r="A32">
        <v>31</v>
      </c>
      <c r="B32" t="s">
        <v>115</v>
      </c>
      <c r="C32" t="s">
        <v>276</v>
      </c>
      <c r="D32">
        <v>28.56</v>
      </c>
      <c r="E32"/>
      <c r="F32">
        <v>28.56</v>
      </c>
      <c r="H32" s="4" t="str">
        <f t="shared" si="0"/>
        <v>24-0735</v>
      </c>
      <c r="I32" s="5" t="str">
        <f t="shared" si="1"/>
        <v>Medford Lakes Neeta School Team 1</v>
      </c>
      <c r="J32" s="5" t="str">
        <f>VLOOKUP(C32,OrderByNumber!A:F,3,FALSE)</f>
        <v>Medford Lakes</v>
      </c>
      <c r="K32" s="5" t="str">
        <f>VLOOKUP(C32,OrderByNumber!A:F,4,FALSE)</f>
        <v>NJ</v>
      </c>
      <c r="L32" s="4" t="s">
        <v>213</v>
      </c>
      <c r="M32" s="4">
        <v>7</v>
      </c>
      <c r="O32" s="1" t="str">
        <f>VLOOKUP(H32,OrderByNumber!A:F,5,TRUE)</f>
        <v>Goddard 1</v>
      </c>
    </row>
    <row r="33" spans="1:15" ht="15" x14ac:dyDescent="0.25">
      <c r="A33">
        <v>32</v>
      </c>
      <c r="B33" t="s">
        <v>132</v>
      </c>
      <c r="C33" t="s">
        <v>285</v>
      </c>
      <c r="D33">
        <v>29</v>
      </c>
      <c r="E33"/>
      <c r="F33">
        <v>29</v>
      </c>
      <c r="H33" s="4" t="str">
        <f t="shared" si="0"/>
        <v>24-0897</v>
      </c>
      <c r="I33" s="5" t="str">
        <f t="shared" si="1"/>
        <v>East Aurora High School</v>
      </c>
      <c r="J33" s="5" t="str">
        <f>VLOOKUP(C33,OrderByNumber!A:F,3,FALSE)</f>
        <v>East Aurora</v>
      </c>
      <c r="K33" s="5" t="str">
        <f>VLOOKUP(C33,OrderByNumber!A:F,4,FALSE)</f>
        <v>NY</v>
      </c>
      <c r="L33" s="4" t="s">
        <v>213</v>
      </c>
      <c r="M33" s="4">
        <v>8</v>
      </c>
      <c r="O33" s="1" t="str">
        <f>VLOOKUP(H33,OrderByNumber!A:F,5,TRUE)</f>
        <v>Goddard 1</v>
      </c>
    </row>
    <row r="34" spans="1:15" ht="15" x14ac:dyDescent="0.25">
      <c r="A34">
        <v>33</v>
      </c>
      <c r="B34" t="s">
        <v>14</v>
      </c>
      <c r="C34" t="s">
        <v>231</v>
      </c>
      <c r="D34">
        <v>30.84</v>
      </c>
      <c r="E34"/>
      <c r="F34">
        <v>30.84</v>
      </c>
      <c r="H34" s="4" t="str">
        <f t="shared" si="0"/>
        <v>24-0019</v>
      </c>
      <c r="I34" s="5" t="str">
        <f t="shared" si="1"/>
        <v>East Fairmont Middle School Team 1</v>
      </c>
      <c r="J34" s="5" t="str">
        <f>VLOOKUP(C34,OrderByNumber!A:F,3,FALSE)</f>
        <v>Fairmont</v>
      </c>
      <c r="K34" s="5" t="str">
        <f>VLOOKUP(C34,OrderByNumber!A:F,4,FALSE)</f>
        <v>WV</v>
      </c>
      <c r="L34" s="4" t="s">
        <v>213</v>
      </c>
      <c r="M34" s="4">
        <v>9</v>
      </c>
      <c r="O34" s="1" t="str">
        <f>VLOOKUP(H34,OrderByNumber!A:F,5,TRUE)</f>
        <v>Stine 4</v>
      </c>
    </row>
    <row r="35" spans="1:15" ht="15" x14ac:dyDescent="0.25">
      <c r="A35">
        <v>34</v>
      </c>
      <c r="B35" t="s">
        <v>95</v>
      </c>
      <c r="C35" t="s">
        <v>266</v>
      </c>
      <c r="D35">
        <v>32.08</v>
      </c>
      <c r="E35"/>
      <c r="F35">
        <v>32.08</v>
      </c>
      <c r="H35" s="4" t="str">
        <f t="shared" si="0"/>
        <v>24-0541</v>
      </c>
      <c r="I35" s="5" t="str">
        <f t="shared" si="1"/>
        <v>St. Monica's Homeschool</v>
      </c>
      <c r="J35" s="5" t="str">
        <f>VLOOKUP(C35,OrderByNumber!A:F,3,FALSE)</f>
        <v>Ridgefield</v>
      </c>
      <c r="K35" s="5" t="str">
        <f>VLOOKUP(C35,OrderByNumber!A:F,4,FALSE)</f>
        <v>CT</v>
      </c>
      <c r="L35" s="4" t="s">
        <v>213</v>
      </c>
      <c r="M35" s="4">
        <v>10</v>
      </c>
      <c r="O35" s="1" t="str">
        <f>VLOOKUP(H35,OrderByNumber!A:F,5,TRUE)</f>
        <v>Stine 4</v>
      </c>
    </row>
    <row r="36" spans="1:15" ht="15" x14ac:dyDescent="0.25">
      <c r="A36">
        <v>35</v>
      </c>
      <c r="B36" t="s">
        <v>111</v>
      </c>
      <c r="C36" t="s">
        <v>274</v>
      </c>
      <c r="D36">
        <v>32.479999999999997</v>
      </c>
      <c r="E36"/>
      <c r="F36">
        <v>32.479999999999997</v>
      </c>
      <c r="H36" s="4" t="str">
        <f t="shared" si="0"/>
        <v>24-0710</v>
      </c>
      <c r="I36" s="5" t="str">
        <f t="shared" si="1"/>
        <v>Master Arts Festival</v>
      </c>
      <c r="J36" s="5" t="str">
        <f>VLOOKUP(C36,OrderByNumber!A:F,3,FALSE)</f>
        <v>Hawaiian Gardens</v>
      </c>
      <c r="K36" s="5" t="str">
        <f>VLOOKUP(C36,OrderByNumber!A:F,4,FALSE)</f>
        <v>CA</v>
      </c>
      <c r="L36" s="4" t="s">
        <v>213</v>
      </c>
      <c r="M36" s="4">
        <v>11</v>
      </c>
      <c r="O36" s="1" t="str">
        <f>VLOOKUP(H36,OrderByNumber!A:F,5,TRUE)</f>
        <v>Stine 2</v>
      </c>
    </row>
    <row r="37" spans="1:15" ht="15" x14ac:dyDescent="0.25">
      <c r="A37">
        <v>36</v>
      </c>
      <c r="B37" t="s">
        <v>76</v>
      </c>
      <c r="C37" t="s">
        <v>257</v>
      </c>
      <c r="D37">
        <v>33.72</v>
      </c>
      <c r="E37"/>
      <c r="F37">
        <v>33.72</v>
      </c>
      <c r="H37" s="4" t="str">
        <f t="shared" si="0"/>
        <v>24-0419</v>
      </c>
      <c r="I37" s="5" t="str">
        <f t="shared" si="1"/>
        <v>All Saints Episcopal School Team 1</v>
      </c>
      <c r="J37" s="5" t="str">
        <f>VLOOKUP(C37,OrderByNumber!A:F,3,FALSE)</f>
        <v>Fort Worth</v>
      </c>
      <c r="K37" s="5" t="str">
        <f>VLOOKUP(C37,OrderByNumber!A:F,4,FALSE)</f>
        <v>TX</v>
      </c>
      <c r="L37" s="4" t="s">
        <v>213</v>
      </c>
      <c r="M37" s="4">
        <v>12</v>
      </c>
      <c r="O37" s="1" t="str">
        <f>VLOOKUP(H37,OrderByNumber!A:F,5,TRUE)</f>
        <v>Goddard 3</v>
      </c>
    </row>
    <row r="38" spans="1:15" ht="15" x14ac:dyDescent="0.25">
      <c r="A38">
        <v>37</v>
      </c>
      <c r="B38" t="s">
        <v>21</v>
      </c>
      <c r="C38" t="s">
        <v>234</v>
      </c>
      <c r="D38">
        <v>34</v>
      </c>
      <c r="E38"/>
      <c r="F38">
        <v>34</v>
      </c>
      <c r="H38" s="4" t="str">
        <f t="shared" si="0"/>
        <v>24-0074</v>
      </c>
      <c r="I38" s="5" t="str">
        <f t="shared" si="1"/>
        <v>FIRE STEM</v>
      </c>
      <c r="J38" s="5" t="str">
        <f>VLOOKUP(C38,OrderByNumber!A:F,3,FALSE)</f>
        <v>Upper Marlboro</v>
      </c>
      <c r="K38" s="5" t="str">
        <f>VLOOKUP(C38,OrderByNumber!A:F,4,FALSE)</f>
        <v>MD</v>
      </c>
      <c r="L38" s="4" t="s">
        <v>213</v>
      </c>
      <c r="M38" s="4">
        <v>13</v>
      </c>
      <c r="O38" s="1" t="str">
        <f>VLOOKUP(H38,OrderByNumber!A:F,5,TRUE)</f>
        <v xml:space="preserve">Stine 2 </v>
      </c>
    </row>
    <row r="39" spans="1:15" ht="15" x14ac:dyDescent="0.25">
      <c r="A39">
        <v>38</v>
      </c>
      <c r="B39" t="s">
        <v>81</v>
      </c>
      <c r="C39" t="s">
        <v>260</v>
      </c>
      <c r="D39">
        <v>34.4</v>
      </c>
      <c r="E39"/>
      <c r="F39">
        <v>34.4</v>
      </c>
      <c r="H39" s="4" t="str">
        <f t="shared" si="0"/>
        <v>24-0473</v>
      </c>
      <c r="I39" s="5" t="str">
        <f t="shared" si="1"/>
        <v>Russellville High School</v>
      </c>
      <c r="J39" s="5" t="str">
        <f>VLOOKUP(C39,OrderByNumber!A:F,3,FALSE)</f>
        <v>Russellville</v>
      </c>
      <c r="K39" s="5" t="str">
        <f>VLOOKUP(C39,OrderByNumber!A:F,4,FALSE)</f>
        <v>AL</v>
      </c>
      <c r="L39" s="4" t="s">
        <v>213</v>
      </c>
      <c r="M39" s="4">
        <v>14</v>
      </c>
      <c r="O39" s="1" t="str">
        <f>VLOOKUP(H39,OrderByNumber!A:F,5,TRUE)</f>
        <v>Goddard 3</v>
      </c>
    </row>
    <row r="40" spans="1:15" ht="15" x14ac:dyDescent="0.25">
      <c r="A40">
        <v>39</v>
      </c>
      <c r="B40" t="s">
        <v>151</v>
      </c>
      <c r="C40" t="s">
        <v>295</v>
      </c>
      <c r="D40">
        <v>34.44</v>
      </c>
      <c r="E40"/>
      <c r="F40">
        <v>34.44</v>
      </c>
      <c r="H40" s="4" t="str">
        <f t="shared" si="0"/>
        <v>24-1177</v>
      </c>
      <c r="I40" s="5" t="str">
        <f t="shared" si="1"/>
        <v>Neuqua Valley High School Team 1</v>
      </c>
      <c r="J40" s="5" t="str">
        <f>VLOOKUP(C40,OrderByNumber!A:F,3,FALSE)</f>
        <v>Naperville</v>
      </c>
      <c r="K40" s="5" t="str">
        <f>VLOOKUP(C40,OrderByNumber!A:F,4,FALSE)</f>
        <v>IL</v>
      </c>
      <c r="L40" s="4" t="s">
        <v>213</v>
      </c>
      <c r="M40" s="4">
        <v>15</v>
      </c>
      <c r="O40" s="1" t="str">
        <f>VLOOKUP(H40,OrderByNumber!A:F,5,TRUE)</f>
        <v>Goddard 1</v>
      </c>
    </row>
    <row r="41" spans="1:15" ht="15" x14ac:dyDescent="0.25">
      <c r="A41">
        <v>39</v>
      </c>
      <c r="B41" t="s">
        <v>156</v>
      </c>
      <c r="C41" t="s">
        <v>298</v>
      </c>
      <c r="D41">
        <v>34.44</v>
      </c>
      <c r="E41"/>
      <c r="F41">
        <v>34.44</v>
      </c>
      <c r="H41" s="4" t="str">
        <f t="shared" si="0"/>
        <v>24-1209</v>
      </c>
      <c r="I41" s="5" t="str">
        <f t="shared" si="1"/>
        <v>Newport High School Team 1</v>
      </c>
      <c r="J41" s="5" t="str">
        <f>VLOOKUP(C41,OrderByNumber!A:F,3,FALSE)</f>
        <v>Bellevue</v>
      </c>
      <c r="K41" s="5" t="str">
        <f>VLOOKUP(C41,OrderByNumber!A:F,4,FALSE)</f>
        <v>WA</v>
      </c>
      <c r="L41" s="4" t="s">
        <v>213</v>
      </c>
      <c r="M41" s="4">
        <v>16</v>
      </c>
      <c r="O41" s="1" t="str">
        <f>VLOOKUP(H41,OrderByNumber!A:F,5,TRUE)</f>
        <v>Stine 2</v>
      </c>
    </row>
    <row r="42" spans="1:15" ht="15" x14ac:dyDescent="0.25">
      <c r="A42">
        <v>41</v>
      </c>
      <c r="B42" t="s">
        <v>101</v>
      </c>
      <c r="C42" t="s">
        <v>268</v>
      </c>
      <c r="D42">
        <v>34.520000000000003</v>
      </c>
      <c r="E42"/>
      <c r="F42">
        <v>34.520000000000003</v>
      </c>
      <c r="H42" s="4" t="str">
        <f t="shared" si="0"/>
        <v>24-0596</v>
      </c>
      <c r="I42" s="5" t="str">
        <f t="shared" si="1"/>
        <v>Hardin Valley Academy Team 2</v>
      </c>
      <c r="J42" s="5" t="str">
        <f>VLOOKUP(C42,OrderByNumber!A:F,3,FALSE)</f>
        <v>Knoxville</v>
      </c>
      <c r="K42" s="5" t="str">
        <f>VLOOKUP(C42,OrderByNumber!A:F,4,FALSE)</f>
        <v>TN</v>
      </c>
      <c r="L42" s="4" t="s">
        <v>213</v>
      </c>
      <c r="M42" s="4">
        <v>17</v>
      </c>
      <c r="O42" s="1" t="str">
        <f>VLOOKUP(H42,OrderByNumber!A:F,5,TRUE)</f>
        <v>Goddard 3</v>
      </c>
    </row>
    <row r="43" spans="1:15" ht="15" x14ac:dyDescent="0.25">
      <c r="A43">
        <v>42</v>
      </c>
      <c r="B43" t="s">
        <v>141</v>
      </c>
      <c r="C43" t="s">
        <v>289</v>
      </c>
      <c r="D43">
        <v>34.76</v>
      </c>
      <c r="E43"/>
      <c r="F43">
        <v>34.76</v>
      </c>
      <c r="H43" s="4" t="str">
        <f t="shared" si="0"/>
        <v>24-0966</v>
      </c>
      <c r="I43" s="5" t="str">
        <f t="shared" si="1"/>
        <v>All Saints' Episcopal School Team 2</v>
      </c>
      <c r="J43" s="5" t="str">
        <f>VLOOKUP(C43,OrderByNumber!A:F,3,FALSE)</f>
        <v>Fort Worth</v>
      </c>
      <c r="K43" s="5" t="str">
        <f>VLOOKUP(C43,OrderByNumber!A:F,4,FALSE)</f>
        <v>TX</v>
      </c>
      <c r="L43" s="4" t="s">
        <v>213</v>
      </c>
      <c r="M43" s="4">
        <v>18</v>
      </c>
      <c r="O43" s="1" t="str">
        <f>VLOOKUP(H43,OrderByNumber!A:F,5,TRUE)</f>
        <v>Goddard 5</v>
      </c>
    </row>
    <row r="44" spans="1:15" ht="15" x14ac:dyDescent="0.25">
      <c r="A44">
        <v>43</v>
      </c>
      <c r="B44" t="s">
        <v>164</v>
      </c>
      <c r="C44" t="s">
        <v>303</v>
      </c>
      <c r="D44">
        <v>37.880000000000003</v>
      </c>
      <c r="E44"/>
      <c r="F44">
        <v>37.880000000000003</v>
      </c>
    </row>
    <row r="45" spans="1:15" ht="15" x14ac:dyDescent="0.25">
      <c r="A45">
        <v>44</v>
      </c>
      <c r="B45" t="s">
        <v>17</v>
      </c>
      <c r="C45" t="s">
        <v>233</v>
      </c>
      <c r="D45">
        <v>41.84</v>
      </c>
      <c r="E45"/>
      <c r="F45">
        <v>41.84</v>
      </c>
      <c r="I45" s="3" t="s">
        <v>212</v>
      </c>
    </row>
    <row r="46" spans="1:15" ht="15" x14ac:dyDescent="0.25">
      <c r="A46">
        <v>45</v>
      </c>
      <c r="B46" t="s">
        <v>53</v>
      </c>
      <c r="C46" t="s">
        <v>246</v>
      </c>
      <c r="D46">
        <v>42.32</v>
      </c>
      <c r="E46"/>
      <c r="F46">
        <v>42.32</v>
      </c>
    </row>
    <row r="47" spans="1:15" ht="15" x14ac:dyDescent="0.25">
      <c r="A47">
        <v>46</v>
      </c>
      <c r="B47" t="s">
        <v>59</v>
      </c>
      <c r="C47" t="s">
        <v>248</v>
      </c>
      <c r="D47">
        <v>44.16</v>
      </c>
      <c r="E47"/>
      <c r="F47">
        <v>44.16</v>
      </c>
    </row>
    <row r="48" spans="1:15" ht="15" x14ac:dyDescent="0.25">
      <c r="A48">
        <v>47</v>
      </c>
      <c r="B48" t="s">
        <v>45</v>
      </c>
      <c r="C48" t="s">
        <v>243</v>
      </c>
      <c r="D48">
        <v>44.28</v>
      </c>
      <c r="E48"/>
      <c r="F48">
        <v>44.28</v>
      </c>
    </row>
    <row r="49" spans="1:6" ht="15" x14ac:dyDescent="0.25">
      <c r="A49">
        <v>48</v>
      </c>
      <c r="B49" t="s">
        <v>198</v>
      </c>
      <c r="C49" t="s">
        <v>322</v>
      </c>
      <c r="D49">
        <v>44.68</v>
      </c>
      <c r="E49"/>
      <c r="F49">
        <v>44.68</v>
      </c>
    </row>
    <row r="50" spans="1:6" ht="15" x14ac:dyDescent="0.25">
      <c r="A50">
        <v>49</v>
      </c>
      <c r="B50" t="s">
        <v>71</v>
      </c>
      <c r="C50" t="s">
        <v>254</v>
      </c>
      <c r="D50">
        <v>45.68</v>
      </c>
      <c r="E50"/>
      <c r="F50">
        <v>45.68</v>
      </c>
    </row>
    <row r="51" spans="1:6" ht="15" x14ac:dyDescent="0.25">
      <c r="A51">
        <v>50</v>
      </c>
      <c r="B51" t="s">
        <v>208</v>
      </c>
      <c r="C51" t="s">
        <v>327</v>
      </c>
      <c r="D51">
        <v>46.2</v>
      </c>
      <c r="E51"/>
      <c r="F51">
        <v>46.2</v>
      </c>
    </row>
    <row r="52" spans="1:6" ht="15" x14ac:dyDescent="0.25">
      <c r="A52">
        <v>51</v>
      </c>
      <c r="B52" t="s">
        <v>110</v>
      </c>
      <c r="C52" t="s">
        <v>273</v>
      </c>
      <c r="D52">
        <v>49</v>
      </c>
      <c r="E52"/>
      <c r="F52">
        <v>49</v>
      </c>
    </row>
    <row r="53" spans="1:6" ht="15" x14ac:dyDescent="0.25">
      <c r="A53">
        <v>52</v>
      </c>
      <c r="B53" t="s">
        <v>186</v>
      </c>
      <c r="C53" t="s">
        <v>315</v>
      </c>
      <c r="D53">
        <v>49.52</v>
      </c>
      <c r="E53"/>
      <c r="F53">
        <v>49.52</v>
      </c>
    </row>
    <row r="54" spans="1:6" ht="15" x14ac:dyDescent="0.25">
      <c r="A54">
        <v>53</v>
      </c>
      <c r="B54" t="s">
        <v>196</v>
      </c>
      <c r="C54" t="s">
        <v>321</v>
      </c>
      <c r="D54">
        <v>50</v>
      </c>
      <c r="E54"/>
      <c r="F54">
        <v>50</v>
      </c>
    </row>
    <row r="55" spans="1:6" ht="15" x14ac:dyDescent="0.25">
      <c r="A55">
        <v>54</v>
      </c>
      <c r="B55" t="s">
        <v>74</v>
      </c>
      <c r="C55" t="s">
        <v>255</v>
      </c>
      <c r="D55">
        <v>50.28</v>
      </c>
      <c r="E55"/>
      <c r="F55">
        <v>50.28</v>
      </c>
    </row>
    <row r="56" spans="1:6" ht="15" x14ac:dyDescent="0.25">
      <c r="A56">
        <v>55</v>
      </c>
      <c r="B56" t="s">
        <v>69</v>
      </c>
      <c r="C56" t="s">
        <v>253</v>
      </c>
      <c r="D56">
        <v>51.64</v>
      </c>
      <c r="E56"/>
      <c r="F56">
        <v>51.64</v>
      </c>
    </row>
    <row r="57" spans="1:6" ht="15" x14ac:dyDescent="0.25">
      <c r="A57">
        <v>56</v>
      </c>
      <c r="B57" t="s">
        <v>161</v>
      </c>
      <c r="C57" t="s">
        <v>301</v>
      </c>
      <c r="D57">
        <v>53.12</v>
      </c>
      <c r="E57"/>
      <c r="F57">
        <v>53.12</v>
      </c>
    </row>
    <row r="58" spans="1:6" ht="15" x14ac:dyDescent="0.25">
      <c r="A58">
        <v>57</v>
      </c>
      <c r="B58" t="s">
        <v>187</v>
      </c>
      <c r="C58" t="s">
        <v>316</v>
      </c>
      <c r="D58">
        <v>53.88</v>
      </c>
      <c r="E58"/>
      <c r="F58">
        <v>53.88</v>
      </c>
    </row>
    <row r="59" spans="1:6" ht="15" x14ac:dyDescent="0.25">
      <c r="A59">
        <v>58</v>
      </c>
      <c r="B59" t="s">
        <v>117</v>
      </c>
      <c r="C59" t="s">
        <v>277</v>
      </c>
      <c r="D59">
        <v>54.52</v>
      </c>
      <c r="E59"/>
      <c r="F59">
        <v>54.52</v>
      </c>
    </row>
    <row r="60" spans="1:6" ht="15" x14ac:dyDescent="0.25">
      <c r="A60">
        <v>59</v>
      </c>
      <c r="B60" t="s">
        <v>64</v>
      </c>
      <c r="C60" t="s">
        <v>250</v>
      </c>
      <c r="D60">
        <v>55</v>
      </c>
      <c r="E60"/>
      <c r="F60">
        <v>55</v>
      </c>
    </row>
    <row r="61" spans="1:6" ht="15" x14ac:dyDescent="0.25">
      <c r="A61">
        <v>60</v>
      </c>
      <c r="B61" t="s">
        <v>167</v>
      </c>
      <c r="C61" t="s">
        <v>304</v>
      </c>
      <c r="D61">
        <v>56</v>
      </c>
      <c r="E61"/>
      <c r="F61">
        <v>56</v>
      </c>
    </row>
    <row r="62" spans="1:6" ht="15" x14ac:dyDescent="0.25">
      <c r="A62">
        <v>61</v>
      </c>
      <c r="B62" t="s">
        <v>154</v>
      </c>
      <c r="C62" t="s">
        <v>297</v>
      </c>
      <c r="D62">
        <v>56.84</v>
      </c>
      <c r="E62"/>
      <c r="F62">
        <v>56.84</v>
      </c>
    </row>
    <row r="63" spans="1:6" ht="15" x14ac:dyDescent="0.25">
      <c r="A63">
        <v>62</v>
      </c>
      <c r="B63" t="s">
        <v>40</v>
      </c>
      <c r="C63" t="s">
        <v>241</v>
      </c>
      <c r="D63">
        <v>59.56</v>
      </c>
      <c r="E63"/>
      <c r="F63">
        <v>59.56</v>
      </c>
    </row>
    <row r="64" spans="1:6" ht="15" x14ac:dyDescent="0.25">
      <c r="A64">
        <v>63</v>
      </c>
      <c r="B64" t="s">
        <v>113</v>
      </c>
      <c r="C64" t="s">
        <v>275</v>
      </c>
      <c r="D64">
        <v>60.92</v>
      </c>
      <c r="E64"/>
      <c r="F64">
        <v>60.92</v>
      </c>
    </row>
    <row r="65" spans="1:6" ht="15" x14ac:dyDescent="0.25">
      <c r="A65">
        <v>64</v>
      </c>
      <c r="B65" t="s">
        <v>184</v>
      </c>
      <c r="C65" t="s">
        <v>313</v>
      </c>
      <c r="D65">
        <v>61</v>
      </c>
      <c r="E65"/>
      <c r="F65">
        <v>61</v>
      </c>
    </row>
    <row r="66" spans="1:6" ht="15" x14ac:dyDescent="0.25">
      <c r="A66">
        <v>65</v>
      </c>
      <c r="B66" t="s">
        <v>177</v>
      </c>
      <c r="C66" t="s">
        <v>309</v>
      </c>
      <c r="D66">
        <v>61.2</v>
      </c>
      <c r="E66"/>
      <c r="F66">
        <v>61.2</v>
      </c>
    </row>
    <row r="67" spans="1:6" ht="15" x14ac:dyDescent="0.25">
      <c r="A67">
        <v>66</v>
      </c>
      <c r="B67" t="s">
        <v>175</v>
      </c>
      <c r="C67" t="s">
        <v>308</v>
      </c>
      <c r="D67">
        <v>61.56</v>
      </c>
      <c r="E67"/>
      <c r="F67">
        <v>61.56</v>
      </c>
    </row>
    <row r="68" spans="1:6" ht="15" x14ac:dyDescent="0.25">
      <c r="A68">
        <v>67</v>
      </c>
      <c r="B68" t="s">
        <v>169</v>
      </c>
      <c r="C68" t="s">
        <v>305</v>
      </c>
      <c r="D68">
        <v>62.16</v>
      </c>
      <c r="E68"/>
      <c r="F68">
        <v>62.16</v>
      </c>
    </row>
    <row r="69" spans="1:6" ht="15" x14ac:dyDescent="0.25">
      <c r="A69">
        <v>68</v>
      </c>
      <c r="B69" t="s">
        <v>83</v>
      </c>
      <c r="C69" t="s">
        <v>261</v>
      </c>
      <c r="D69">
        <v>68.72</v>
      </c>
      <c r="E69"/>
      <c r="F69">
        <v>68.72</v>
      </c>
    </row>
    <row r="70" spans="1:6" ht="15" x14ac:dyDescent="0.25">
      <c r="A70">
        <v>69</v>
      </c>
      <c r="B70" t="s">
        <v>188</v>
      </c>
      <c r="C70" t="s">
        <v>317</v>
      </c>
      <c r="D70">
        <v>69.92</v>
      </c>
      <c r="E70"/>
      <c r="F70">
        <v>69.92</v>
      </c>
    </row>
    <row r="71" spans="1:6" ht="15" x14ac:dyDescent="0.25">
      <c r="A71">
        <v>70</v>
      </c>
      <c r="B71" t="s">
        <v>75</v>
      </c>
      <c r="C71" t="s">
        <v>256</v>
      </c>
      <c r="D71">
        <v>73.56</v>
      </c>
      <c r="E71"/>
      <c r="F71">
        <v>73.56</v>
      </c>
    </row>
    <row r="72" spans="1:6" ht="15" x14ac:dyDescent="0.25">
      <c r="A72">
        <v>71</v>
      </c>
      <c r="B72" t="s">
        <v>33</v>
      </c>
      <c r="C72" t="s">
        <v>238</v>
      </c>
      <c r="D72">
        <v>73.64</v>
      </c>
      <c r="E72"/>
      <c r="F72">
        <v>73.64</v>
      </c>
    </row>
    <row r="73" spans="1:6" ht="15" x14ac:dyDescent="0.25">
      <c r="A73">
        <v>72</v>
      </c>
      <c r="B73" t="s">
        <v>171</v>
      </c>
      <c r="C73" t="s">
        <v>306</v>
      </c>
      <c r="D73">
        <v>74.040000000000006</v>
      </c>
      <c r="E73"/>
      <c r="F73">
        <v>74.040000000000006</v>
      </c>
    </row>
    <row r="74" spans="1:6" ht="15" x14ac:dyDescent="0.25">
      <c r="A74">
        <v>73</v>
      </c>
      <c r="B74" t="s">
        <v>126</v>
      </c>
      <c r="C74" t="s">
        <v>282</v>
      </c>
      <c r="D74">
        <v>78.12</v>
      </c>
      <c r="E74"/>
      <c r="F74">
        <v>78.12</v>
      </c>
    </row>
    <row r="75" spans="1:6" ht="15" x14ac:dyDescent="0.25">
      <c r="A75">
        <v>74</v>
      </c>
      <c r="B75" t="s">
        <v>93</v>
      </c>
      <c r="C75" t="s">
        <v>265</v>
      </c>
      <c r="D75">
        <v>79.400000000000006</v>
      </c>
      <c r="E75"/>
      <c r="F75">
        <v>79.400000000000006</v>
      </c>
    </row>
    <row r="76" spans="1:6" ht="15" x14ac:dyDescent="0.25">
      <c r="A76">
        <v>75</v>
      </c>
      <c r="B76" t="s">
        <v>138</v>
      </c>
      <c r="C76" t="s">
        <v>288</v>
      </c>
      <c r="D76">
        <v>79.56</v>
      </c>
      <c r="E76"/>
      <c r="F76">
        <v>79.56</v>
      </c>
    </row>
    <row r="77" spans="1:6" ht="15" x14ac:dyDescent="0.25">
      <c r="A77">
        <v>76</v>
      </c>
      <c r="B77" t="s">
        <v>105</v>
      </c>
      <c r="C77" t="s">
        <v>270</v>
      </c>
      <c r="D77">
        <v>81.680000000000007</v>
      </c>
      <c r="E77"/>
      <c r="F77">
        <v>81.680000000000007</v>
      </c>
    </row>
    <row r="78" spans="1:6" ht="15" x14ac:dyDescent="0.25">
      <c r="A78">
        <v>77</v>
      </c>
      <c r="B78" t="s">
        <v>163</v>
      </c>
      <c r="C78" t="s">
        <v>302</v>
      </c>
      <c r="D78">
        <v>81.72</v>
      </c>
      <c r="E78"/>
      <c r="F78">
        <v>81.72</v>
      </c>
    </row>
    <row r="79" spans="1:6" ht="15" x14ac:dyDescent="0.25">
      <c r="A79">
        <v>78</v>
      </c>
      <c r="B79" t="s">
        <v>200</v>
      </c>
      <c r="C79" t="s">
        <v>323</v>
      </c>
      <c r="D79">
        <v>91.32</v>
      </c>
      <c r="E79"/>
      <c r="F79">
        <v>91.32</v>
      </c>
    </row>
    <row r="80" spans="1:6" ht="15" x14ac:dyDescent="0.25">
      <c r="A80">
        <v>79</v>
      </c>
      <c r="B80" t="s">
        <v>34</v>
      </c>
      <c r="C80" t="s">
        <v>239</v>
      </c>
      <c r="D80">
        <v>93.8</v>
      </c>
      <c r="E80"/>
      <c r="F80">
        <v>93.8</v>
      </c>
    </row>
    <row r="81" spans="1:6" ht="15" x14ac:dyDescent="0.25">
      <c r="A81">
        <v>80</v>
      </c>
      <c r="B81" t="s">
        <v>25</v>
      </c>
      <c r="C81" t="s">
        <v>235</v>
      </c>
      <c r="D81">
        <v>96.76</v>
      </c>
      <c r="E81"/>
      <c r="F81">
        <v>96.76</v>
      </c>
    </row>
    <row r="82" spans="1:6" ht="15" x14ac:dyDescent="0.25">
      <c r="A82">
        <v>81</v>
      </c>
      <c r="B82" t="s">
        <v>27</v>
      </c>
      <c r="C82" t="s">
        <v>236</v>
      </c>
      <c r="D82">
        <v>103.2</v>
      </c>
      <c r="E82"/>
      <c r="F82">
        <v>103.2</v>
      </c>
    </row>
    <row r="83" spans="1:6" ht="15" x14ac:dyDescent="0.25">
      <c r="A83">
        <v>82</v>
      </c>
      <c r="B83" t="s">
        <v>50</v>
      </c>
      <c r="C83" t="s">
        <v>245</v>
      </c>
      <c r="D83">
        <v>104.08</v>
      </c>
      <c r="E83"/>
      <c r="F83">
        <v>104.08</v>
      </c>
    </row>
    <row r="84" spans="1:6" ht="15" x14ac:dyDescent="0.25">
      <c r="A84">
        <v>83</v>
      </c>
      <c r="B84" t="s">
        <v>160</v>
      </c>
      <c r="C84" t="s">
        <v>300</v>
      </c>
      <c r="D84">
        <v>107.4</v>
      </c>
      <c r="E84"/>
      <c r="F84">
        <v>107.4</v>
      </c>
    </row>
    <row r="85" spans="1:6" ht="15" x14ac:dyDescent="0.25">
      <c r="A85">
        <v>84</v>
      </c>
      <c r="B85" t="s">
        <v>61</v>
      </c>
      <c r="C85" t="s">
        <v>249</v>
      </c>
      <c r="D85">
        <v>117.24</v>
      </c>
      <c r="E85"/>
      <c r="F85">
        <v>117.24</v>
      </c>
    </row>
    <row r="86" spans="1:6" ht="15" x14ac:dyDescent="0.25">
      <c r="A86">
        <v>85</v>
      </c>
      <c r="B86" t="s">
        <v>201</v>
      </c>
      <c r="C86" t="s">
        <v>324</v>
      </c>
      <c r="D86">
        <v>125.28</v>
      </c>
      <c r="E86"/>
      <c r="F86">
        <v>125.28</v>
      </c>
    </row>
    <row r="87" spans="1:6" ht="15" x14ac:dyDescent="0.25">
      <c r="A87">
        <v>86</v>
      </c>
      <c r="B87" t="s">
        <v>118</v>
      </c>
      <c r="C87" t="s">
        <v>278</v>
      </c>
      <c r="D87">
        <v>135.12</v>
      </c>
      <c r="E87"/>
      <c r="F87">
        <v>135.12</v>
      </c>
    </row>
    <row r="88" spans="1:6" ht="15" x14ac:dyDescent="0.25">
      <c r="A88">
        <v>87</v>
      </c>
      <c r="B88" t="s">
        <v>181</v>
      </c>
      <c r="C88" t="s">
        <v>311</v>
      </c>
      <c r="D88">
        <v>190.08</v>
      </c>
      <c r="E88"/>
      <c r="F88">
        <v>190.08</v>
      </c>
    </row>
    <row r="89" spans="1:6" ht="15" x14ac:dyDescent="0.25">
      <c r="A89">
        <v>88</v>
      </c>
      <c r="B89" t="s">
        <v>191</v>
      </c>
      <c r="C89" t="s">
        <v>319</v>
      </c>
      <c r="D89">
        <v>202.8</v>
      </c>
      <c r="E89"/>
      <c r="F89">
        <v>202.8</v>
      </c>
    </row>
    <row r="90" spans="1:6" ht="15" x14ac:dyDescent="0.25">
      <c r="A90">
        <v>89</v>
      </c>
      <c r="B90" t="s">
        <v>134</v>
      </c>
      <c r="C90" t="s">
        <v>286</v>
      </c>
      <c r="D90">
        <v>259.48</v>
      </c>
      <c r="E90"/>
      <c r="F90">
        <v>259.48</v>
      </c>
    </row>
    <row r="91" spans="1:6" ht="15" x14ac:dyDescent="0.25">
      <c r="A91">
        <v>90</v>
      </c>
      <c r="B91" t="s">
        <v>210</v>
      </c>
      <c r="C91" t="s">
        <v>328</v>
      </c>
      <c r="D91">
        <v>442.48</v>
      </c>
      <c r="E91"/>
      <c r="F91">
        <v>442.48</v>
      </c>
    </row>
    <row r="92" spans="1:6" ht="15" x14ac:dyDescent="0.25">
      <c r="A92">
        <v>91</v>
      </c>
      <c r="B92" t="s">
        <v>56</v>
      </c>
      <c r="C92" t="s">
        <v>247</v>
      </c>
      <c r="D92" t="s">
        <v>333</v>
      </c>
      <c r="E92"/>
      <c r="F92" t="s">
        <v>333</v>
      </c>
    </row>
    <row r="93" spans="1:6" ht="15" x14ac:dyDescent="0.25">
      <c r="A93">
        <v>91</v>
      </c>
      <c r="B93" t="s">
        <v>148</v>
      </c>
      <c r="C93" t="s">
        <v>293</v>
      </c>
      <c r="D93" t="s">
        <v>333</v>
      </c>
      <c r="E93"/>
      <c r="F93" t="s">
        <v>333</v>
      </c>
    </row>
    <row r="94" spans="1:6" ht="15" x14ac:dyDescent="0.25">
      <c r="A94">
        <v>91</v>
      </c>
      <c r="B94" t="s">
        <v>67</v>
      </c>
      <c r="C94" t="s">
        <v>252</v>
      </c>
      <c r="D94" t="s">
        <v>333</v>
      </c>
      <c r="E94"/>
      <c r="F94" t="s">
        <v>333</v>
      </c>
    </row>
    <row r="95" spans="1:6" ht="15" x14ac:dyDescent="0.25">
      <c r="A95">
        <v>91</v>
      </c>
      <c r="B95" t="s">
        <v>107</v>
      </c>
      <c r="C95" t="s">
        <v>271</v>
      </c>
      <c r="D95" t="s">
        <v>333</v>
      </c>
      <c r="E95"/>
      <c r="F95" t="s">
        <v>333</v>
      </c>
    </row>
    <row r="96" spans="1:6" ht="15" x14ac:dyDescent="0.25">
      <c r="A96">
        <v>91</v>
      </c>
      <c r="B96" t="s">
        <v>135</v>
      </c>
      <c r="C96" t="s">
        <v>287</v>
      </c>
      <c r="D96" t="s">
        <v>333</v>
      </c>
      <c r="E96"/>
      <c r="F96" t="s">
        <v>333</v>
      </c>
    </row>
    <row r="97" spans="1:6" ht="15" x14ac:dyDescent="0.25">
      <c r="A97">
        <v>91</v>
      </c>
      <c r="B97" t="s">
        <v>153</v>
      </c>
      <c r="C97" t="s">
        <v>296</v>
      </c>
      <c r="D97" t="s">
        <v>333</v>
      </c>
      <c r="E97"/>
      <c r="F97" t="s">
        <v>333</v>
      </c>
    </row>
    <row r="98" spans="1:6" ht="15" x14ac:dyDescent="0.25">
      <c r="A98">
        <v>91</v>
      </c>
      <c r="B98" t="s">
        <v>194</v>
      </c>
      <c r="C98" t="s">
        <v>320</v>
      </c>
      <c r="D98" t="s">
        <v>333</v>
      </c>
      <c r="E98"/>
      <c r="F98" t="s">
        <v>333</v>
      </c>
    </row>
    <row r="99" spans="1:6" ht="15" x14ac:dyDescent="0.25">
      <c r="A99">
        <v>98</v>
      </c>
      <c r="B99" t="s">
        <v>182</v>
      </c>
      <c r="C99" t="s">
        <v>312</v>
      </c>
      <c r="D99"/>
      <c r="E99"/>
      <c r="F99">
        <v>20000</v>
      </c>
    </row>
    <row r="100" spans="1:6" ht="15" x14ac:dyDescent="0.25">
      <c r="A100">
        <v>98</v>
      </c>
      <c r="B100" t="s">
        <v>142</v>
      </c>
      <c r="C100" t="s">
        <v>290</v>
      </c>
      <c r="D100"/>
      <c r="E100"/>
      <c r="F100">
        <v>20000</v>
      </c>
    </row>
    <row r="101" spans="1:6" ht="15" x14ac:dyDescent="0.25">
      <c r="A101">
        <v>98</v>
      </c>
      <c r="B101" t="s">
        <v>122</v>
      </c>
      <c r="C101" t="s">
        <v>280</v>
      </c>
      <c r="D101"/>
      <c r="E101"/>
      <c r="F101">
        <v>20000</v>
      </c>
    </row>
  </sheetData>
  <sheetProtection selectLockedCells="1" selectUnlockedCells="1"/>
  <mergeCells count="2">
    <mergeCell ref="Q2:S2"/>
    <mergeCell ref="U2:W2"/>
  </mergeCells>
  <pageMargins left="0.25" right="0.25" top="0.25" bottom="0.25" header="0.51180555555555551" footer="0.51180555555555551"/>
  <pageSetup scale="27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5D10-D807-4780-89DF-D3B6EC42C642}">
  <dimension ref="A1:O101"/>
  <sheetViews>
    <sheetView workbookViewId="0"/>
  </sheetViews>
  <sheetFormatPr defaultColWidth="11.5703125" defaultRowHeight="12.75" x14ac:dyDescent="0.2"/>
  <cols>
    <col min="1" max="1" width="11.5703125" style="1"/>
    <col min="2" max="2" width="48.7109375" style="1" customWidth="1"/>
    <col min="3" max="3" width="12.28515625" style="1" customWidth="1"/>
    <col min="4" max="7" width="9.140625" style="1" customWidth="1"/>
    <col min="8" max="8" width="9.140625" style="2" customWidth="1"/>
    <col min="9" max="9" width="8.85546875" style="2" customWidth="1"/>
    <col min="10" max="10" width="42.42578125" style="1" customWidth="1"/>
    <col min="11" max="11" width="19" style="1" customWidth="1"/>
    <col min="12" max="12" width="5.5703125" style="2" customWidth="1"/>
    <col min="13" max="15" width="8.85546875" style="2" customWidth="1"/>
    <col min="16" max="255" width="9.140625" style="1" customWidth="1"/>
    <col min="256" max="256" width="11.5703125" style="1"/>
    <col min="257" max="257" width="48.7109375" style="1" customWidth="1"/>
    <col min="258" max="258" width="12.28515625" style="1" customWidth="1"/>
    <col min="259" max="264" width="9.140625" style="1" customWidth="1"/>
    <col min="265" max="265" width="8.85546875" style="1" customWidth="1"/>
    <col min="266" max="266" width="42.42578125" style="1" customWidth="1"/>
    <col min="267" max="267" width="19" style="1" customWidth="1"/>
    <col min="268" max="268" width="5.5703125" style="1" customWidth="1"/>
    <col min="269" max="271" width="8.85546875" style="1" customWidth="1"/>
    <col min="272" max="511" width="9.140625" style="1" customWidth="1"/>
    <col min="512" max="512" width="11.5703125" style="1"/>
    <col min="513" max="513" width="48.7109375" style="1" customWidth="1"/>
    <col min="514" max="514" width="12.28515625" style="1" customWidth="1"/>
    <col min="515" max="520" width="9.140625" style="1" customWidth="1"/>
    <col min="521" max="521" width="8.85546875" style="1" customWidth="1"/>
    <col min="522" max="522" width="42.42578125" style="1" customWidth="1"/>
    <col min="523" max="523" width="19" style="1" customWidth="1"/>
    <col min="524" max="524" width="5.5703125" style="1" customWidth="1"/>
    <col min="525" max="527" width="8.85546875" style="1" customWidth="1"/>
    <col min="528" max="767" width="9.140625" style="1" customWidth="1"/>
    <col min="768" max="768" width="11.5703125" style="1"/>
    <col min="769" max="769" width="48.7109375" style="1" customWidth="1"/>
    <col min="770" max="770" width="12.28515625" style="1" customWidth="1"/>
    <col min="771" max="776" width="9.140625" style="1" customWidth="1"/>
    <col min="777" max="777" width="8.85546875" style="1" customWidth="1"/>
    <col min="778" max="778" width="42.42578125" style="1" customWidth="1"/>
    <col min="779" max="779" width="19" style="1" customWidth="1"/>
    <col min="780" max="780" width="5.5703125" style="1" customWidth="1"/>
    <col min="781" max="783" width="8.85546875" style="1" customWidth="1"/>
    <col min="784" max="1023" width="9.140625" style="1" customWidth="1"/>
    <col min="1024" max="1024" width="11.5703125" style="1"/>
    <col min="1025" max="1025" width="48.7109375" style="1" customWidth="1"/>
    <col min="1026" max="1026" width="12.28515625" style="1" customWidth="1"/>
    <col min="1027" max="1032" width="9.140625" style="1" customWidth="1"/>
    <col min="1033" max="1033" width="8.85546875" style="1" customWidth="1"/>
    <col min="1034" max="1034" width="42.42578125" style="1" customWidth="1"/>
    <col min="1035" max="1035" width="19" style="1" customWidth="1"/>
    <col min="1036" max="1036" width="5.5703125" style="1" customWidth="1"/>
    <col min="1037" max="1039" width="8.85546875" style="1" customWidth="1"/>
    <col min="1040" max="1279" width="9.140625" style="1" customWidth="1"/>
    <col min="1280" max="1280" width="11.5703125" style="1"/>
    <col min="1281" max="1281" width="48.7109375" style="1" customWidth="1"/>
    <col min="1282" max="1282" width="12.28515625" style="1" customWidth="1"/>
    <col min="1283" max="1288" width="9.140625" style="1" customWidth="1"/>
    <col min="1289" max="1289" width="8.85546875" style="1" customWidth="1"/>
    <col min="1290" max="1290" width="42.42578125" style="1" customWidth="1"/>
    <col min="1291" max="1291" width="19" style="1" customWidth="1"/>
    <col min="1292" max="1292" width="5.5703125" style="1" customWidth="1"/>
    <col min="1293" max="1295" width="8.85546875" style="1" customWidth="1"/>
    <col min="1296" max="1535" width="9.140625" style="1" customWidth="1"/>
    <col min="1536" max="1536" width="11.5703125" style="1"/>
    <col min="1537" max="1537" width="48.7109375" style="1" customWidth="1"/>
    <col min="1538" max="1538" width="12.28515625" style="1" customWidth="1"/>
    <col min="1539" max="1544" width="9.140625" style="1" customWidth="1"/>
    <col min="1545" max="1545" width="8.85546875" style="1" customWidth="1"/>
    <col min="1546" max="1546" width="42.42578125" style="1" customWidth="1"/>
    <col min="1547" max="1547" width="19" style="1" customWidth="1"/>
    <col min="1548" max="1548" width="5.5703125" style="1" customWidth="1"/>
    <col min="1549" max="1551" width="8.85546875" style="1" customWidth="1"/>
    <col min="1552" max="1791" width="9.140625" style="1" customWidth="1"/>
    <col min="1792" max="1792" width="11.5703125" style="1"/>
    <col min="1793" max="1793" width="48.7109375" style="1" customWidth="1"/>
    <col min="1794" max="1794" width="12.28515625" style="1" customWidth="1"/>
    <col min="1795" max="1800" width="9.140625" style="1" customWidth="1"/>
    <col min="1801" max="1801" width="8.85546875" style="1" customWidth="1"/>
    <col min="1802" max="1802" width="42.42578125" style="1" customWidth="1"/>
    <col min="1803" max="1803" width="19" style="1" customWidth="1"/>
    <col min="1804" max="1804" width="5.5703125" style="1" customWidth="1"/>
    <col min="1805" max="1807" width="8.85546875" style="1" customWidth="1"/>
    <col min="1808" max="2047" width="9.140625" style="1" customWidth="1"/>
    <col min="2048" max="2048" width="11.5703125" style="1"/>
    <col min="2049" max="2049" width="48.7109375" style="1" customWidth="1"/>
    <col min="2050" max="2050" width="12.28515625" style="1" customWidth="1"/>
    <col min="2051" max="2056" width="9.140625" style="1" customWidth="1"/>
    <col min="2057" max="2057" width="8.85546875" style="1" customWidth="1"/>
    <col min="2058" max="2058" width="42.42578125" style="1" customWidth="1"/>
    <col min="2059" max="2059" width="19" style="1" customWidth="1"/>
    <col min="2060" max="2060" width="5.5703125" style="1" customWidth="1"/>
    <col min="2061" max="2063" width="8.85546875" style="1" customWidth="1"/>
    <col min="2064" max="2303" width="9.140625" style="1" customWidth="1"/>
    <col min="2304" max="2304" width="11.5703125" style="1"/>
    <col min="2305" max="2305" width="48.7109375" style="1" customWidth="1"/>
    <col min="2306" max="2306" width="12.28515625" style="1" customWidth="1"/>
    <col min="2307" max="2312" width="9.140625" style="1" customWidth="1"/>
    <col min="2313" max="2313" width="8.85546875" style="1" customWidth="1"/>
    <col min="2314" max="2314" width="42.42578125" style="1" customWidth="1"/>
    <col min="2315" max="2315" width="19" style="1" customWidth="1"/>
    <col min="2316" max="2316" width="5.5703125" style="1" customWidth="1"/>
    <col min="2317" max="2319" width="8.85546875" style="1" customWidth="1"/>
    <col min="2320" max="2559" width="9.140625" style="1" customWidth="1"/>
    <col min="2560" max="2560" width="11.5703125" style="1"/>
    <col min="2561" max="2561" width="48.7109375" style="1" customWidth="1"/>
    <col min="2562" max="2562" width="12.28515625" style="1" customWidth="1"/>
    <col min="2563" max="2568" width="9.140625" style="1" customWidth="1"/>
    <col min="2569" max="2569" width="8.85546875" style="1" customWidth="1"/>
    <col min="2570" max="2570" width="42.42578125" style="1" customWidth="1"/>
    <col min="2571" max="2571" width="19" style="1" customWidth="1"/>
    <col min="2572" max="2572" width="5.5703125" style="1" customWidth="1"/>
    <col min="2573" max="2575" width="8.85546875" style="1" customWidth="1"/>
    <col min="2576" max="2815" width="9.140625" style="1" customWidth="1"/>
    <col min="2816" max="2816" width="11.5703125" style="1"/>
    <col min="2817" max="2817" width="48.7109375" style="1" customWidth="1"/>
    <col min="2818" max="2818" width="12.28515625" style="1" customWidth="1"/>
    <col min="2819" max="2824" width="9.140625" style="1" customWidth="1"/>
    <col min="2825" max="2825" width="8.85546875" style="1" customWidth="1"/>
    <col min="2826" max="2826" width="42.42578125" style="1" customWidth="1"/>
    <col min="2827" max="2827" width="19" style="1" customWidth="1"/>
    <col min="2828" max="2828" width="5.5703125" style="1" customWidth="1"/>
    <col min="2829" max="2831" width="8.85546875" style="1" customWidth="1"/>
    <col min="2832" max="3071" width="9.140625" style="1" customWidth="1"/>
    <col min="3072" max="3072" width="11.5703125" style="1"/>
    <col min="3073" max="3073" width="48.7109375" style="1" customWidth="1"/>
    <col min="3074" max="3074" width="12.28515625" style="1" customWidth="1"/>
    <col min="3075" max="3080" width="9.140625" style="1" customWidth="1"/>
    <col min="3081" max="3081" width="8.85546875" style="1" customWidth="1"/>
    <col min="3082" max="3082" width="42.42578125" style="1" customWidth="1"/>
    <col min="3083" max="3083" width="19" style="1" customWidth="1"/>
    <col min="3084" max="3084" width="5.5703125" style="1" customWidth="1"/>
    <col min="3085" max="3087" width="8.85546875" style="1" customWidth="1"/>
    <col min="3088" max="3327" width="9.140625" style="1" customWidth="1"/>
    <col min="3328" max="3328" width="11.5703125" style="1"/>
    <col min="3329" max="3329" width="48.7109375" style="1" customWidth="1"/>
    <col min="3330" max="3330" width="12.28515625" style="1" customWidth="1"/>
    <col min="3331" max="3336" width="9.140625" style="1" customWidth="1"/>
    <col min="3337" max="3337" width="8.85546875" style="1" customWidth="1"/>
    <col min="3338" max="3338" width="42.42578125" style="1" customWidth="1"/>
    <col min="3339" max="3339" width="19" style="1" customWidth="1"/>
    <col min="3340" max="3340" width="5.5703125" style="1" customWidth="1"/>
    <col min="3341" max="3343" width="8.85546875" style="1" customWidth="1"/>
    <col min="3344" max="3583" width="9.140625" style="1" customWidth="1"/>
    <col min="3584" max="3584" width="11.5703125" style="1"/>
    <col min="3585" max="3585" width="48.7109375" style="1" customWidth="1"/>
    <col min="3586" max="3586" width="12.28515625" style="1" customWidth="1"/>
    <col min="3587" max="3592" width="9.140625" style="1" customWidth="1"/>
    <col min="3593" max="3593" width="8.85546875" style="1" customWidth="1"/>
    <col min="3594" max="3594" width="42.42578125" style="1" customWidth="1"/>
    <col min="3595" max="3595" width="19" style="1" customWidth="1"/>
    <col min="3596" max="3596" width="5.5703125" style="1" customWidth="1"/>
    <col min="3597" max="3599" width="8.85546875" style="1" customWidth="1"/>
    <col min="3600" max="3839" width="9.140625" style="1" customWidth="1"/>
    <col min="3840" max="3840" width="11.5703125" style="1"/>
    <col min="3841" max="3841" width="48.7109375" style="1" customWidth="1"/>
    <col min="3842" max="3842" width="12.28515625" style="1" customWidth="1"/>
    <col min="3843" max="3848" width="9.140625" style="1" customWidth="1"/>
    <col min="3849" max="3849" width="8.85546875" style="1" customWidth="1"/>
    <col min="3850" max="3850" width="42.42578125" style="1" customWidth="1"/>
    <col min="3851" max="3851" width="19" style="1" customWidth="1"/>
    <col min="3852" max="3852" width="5.5703125" style="1" customWidth="1"/>
    <col min="3853" max="3855" width="8.85546875" style="1" customWidth="1"/>
    <col min="3856" max="4095" width="9.140625" style="1" customWidth="1"/>
    <col min="4096" max="4096" width="11.5703125" style="1"/>
    <col min="4097" max="4097" width="48.7109375" style="1" customWidth="1"/>
    <col min="4098" max="4098" width="12.28515625" style="1" customWidth="1"/>
    <col min="4099" max="4104" width="9.140625" style="1" customWidth="1"/>
    <col min="4105" max="4105" width="8.85546875" style="1" customWidth="1"/>
    <col min="4106" max="4106" width="42.42578125" style="1" customWidth="1"/>
    <col min="4107" max="4107" width="19" style="1" customWidth="1"/>
    <col min="4108" max="4108" width="5.5703125" style="1" customWidth="1"/>
    <col min="4109" max="4111" width="8.85546875" style="1" customWidth="1"/>
    <col min="4112" max="4351" width="9.140625" style="1" customWidth="1"/>
    <col min="4352" max="4352" width="11.5703125" style="1"/>
    <col min="4353" max="4353" width="48.7109375" style="1" customWidth="1"/>
    <col min="4354" max="4354" width="12.28515625" style="1" customWidth="1"/>
    <col min="4355" max="4360" width="9.140625" style="1" customWidth="1"/>
    <col min="4361" max="4361" width="8.85546875" style="1" customWidth="1"/>
    <col min="4362" max="4362" width="42.42578125" style="1" customWidth="1"/>
    <col min="4363" max="4363" width="19" style="1" customWidth="1"/>
    <col min="4364" max="4364" width="5.5703125" style="1" customWidth="1"/>
    <col min="4365" max="4367" width="8.85546875" style="1" customWidth="1"/>
    <col min="4368" max="4607" width="9.140625" style="1" customWidth="1"/>
    <col min="4608" max="4608" width="11.5703125" style="1"/>
    <col min="4609" max="4609" width="48.7109375" style="1" customWidth="1"/>
    <col min="4610" max="4610" width="12.28515625" style="1" customWidth="1"/>
    <col min="4611" max="4616" width="9.140625" style="1" customWidth="1"/>
    <col min="4617" max="4617" width="8.85546875" style="1" customWidth="1"/>
    <col min="4618" max="4618" width="42.42578125" style="1" customWidth="1"/>
    <col min="4619" max="4619" width="19" style="1" customWidth="1"/>
    <col min="4620" max="4620" width="5.5703125" style="1" customWidth="1"/>
    <col min="4621" max="4623" width="8.85546875" style="1" customWidth="1"/>
    <col min="4624" max="4863" width="9.140625" style="1" customWidth="1"/>
    <col min="4864" max="4864" width="11.5703125" style="1"/>
    <col min="4865" max="4865" width="48.7109375" style="1" customWidth="1"/>
    <col min="4866" max="4866" width="12.28515625" style="1" customWidth="1"/>
    <col min="4867" max="4872" width="9.140625" style="1" customWidth="1"/>
    <col min="4873" max="4873" width="8.85546875" style="1" customWidth="1"/>
    <col min="4874" max="4874" width="42.42578125" style="1" customWidth="1"/>
    <col min="4875" max="4875" width="19" style="1" customWidth="1"/>
    <col min="4876" max="4876" width="5.5703125" style="1" customWidth="1"/>
    <col min="4877" max="4879" width="8.85546875" style="1" customWidth="1"/>
    <col min="4880" max="5119" width="9.140625" style="1" customWidth="1"/>
    <col min="5120" max="5120" width="11.5703125" style="1"/>
    <col min="5121" max="5121" width="48.7109375" style="1" customWidth="1"/>
    <col min="5122" max="5122" width="12.28515625" style="1" customWidth="1"/>
    <col min="5123" max="5128" width="9.140625" style="1" customWidth="1"/>
    <col min="5129" max="5129" width="8.85546875" style="1" customWidth="1"/>
    <col min="5130" max="5130" width="42.42578125" style="1" customWidth="1"/>
    <col min="5131" max="5131" width="19" style="1" customWidth="1"/>
    <col min="5132" max="5132" width="5.5703125" style="1" customWidth="1"/>
    <col min="5133" max="5135" width="8.85546875" style="1" customWidth="1"/>
    <col min="5136" max="5375" width="9.140625" style="1" customWidth="1"/>
    <col min="5376" max="5376" width="11.5703125" style="1"/>
    <col min="5377" max="5377" width="48.7109375" style="1" customWidth="1"/>
    <col min="5378" max="5378" width="12.28515625" style="1" customWidth="1"/>
    <col min="5379" max="5384" width="9.140625" style="1" customWidth="1"/>
    <col min="5385" max="5385" width="8.85546875" style="1" customWidth="1"/>
    <col min="5386" max="5386" width="42.42578125" style="1" customWidth="1"/>
    <col min="5387" max="5387" width="19" style="1" customWidth="1"/>
    <col min="5388" max="5388" width="5.5703125" style="1" customWidth="1"/>
    <col min="5389" max="5391" width="8.85546875" style="1" customWidth="1"/>
    <col min="5392" max="5631" width="9.140625" style="1" customWidth="1"/>
    <col min="5632" max="5632" width="11.5703125" style="1"/>
    <col min="5633" max="5633" width="48.7109375" style="1" customWidth="1"/>
    <col min="5634" max="5634" width="12.28515625" style="1" customWidth="1"/>
    <col min="5635" max="5640" width="9.140625" style="1" customWidth="1"/>
    <col min="5641" max="5641" width="8.85546875" style="1" customWidth="1"/>
    <col min="5642" max="5642" width="42.42578125" style="1" customWidth="1"/>
    <col min="5643" max="5643" width="19" style="1" customWidth="1"/>
    <col min="5644" max="5644" width="5.5703125" style="1" customWidth="1"/>
    <col min="5645" max="5647" width="8.85546875" style="1" customWidth="1"/>
    <col min="5648" max="5887" width="9.140625" style="1" customWidth="1"/>
    <col min="5888" max="5888" width="11.5703125" style="1"/>
    <col min="5889" max="5889" width="48.7109375" style="1" customWidth="1"/>
    <col min="5890" max="5890" width="12.28515625" style="1" customWidth="1"/>
    <col min="5891" max="5896" width="9.140625" style="1" customWidth="1"/>
    <col min="5897" max="5897" width="8.85546875" style="1" customWidth="1"/>
    <col min="5898" max="5898" width="42.42578125" style="1" customWidth="1"/>
    <col min="5899" max="5899" width="19" style="1" customWidth="1"/>
    <col min="5900" max="5900" width="5.5703125" style="1" customWidth="1"/>
    <col min="5901" max="5903" width="8.85546875" style="1" customWidth="1"/>
    <col min="5904" max="6143" width="9.140625" style="1" customWidth="1"/>
    <col min="6144" max="6144" width="11.5703125" style="1"/>
    <col min="6145" max="6145" width="48.7109375" style="1" customWidth="1"/>
    <col min="6146" max="6146" width="12.28515625" style="1" customWidth="1"/>
    <col min="6147" max="6152" width="9.140625" style="1" customWidth="1"/>
    <col min="6153" max="6153" width="8.85546875" style="1" customWidth="1"/>
    <col min="6154" max="6154" width="42.42578125" style="1" customWidth="1"/>
    <col min="6155" max="6155" width="19" style="1" customWidth="1"/>
    <col min="6156" max="6156" width="5.5703125" style="1" customWidth="1"/>
    <col min="6157" max="6159" width="8.85546875" style="1" customWidth="1"/>
    <col min="6160" max="6399" width="9.140625" style="1" customWidth="1"/>
    <col min="6400" max="6400" width="11.5703125" style="1"/>
    <col min="6401" max="6401" width="48.7109375" style="1" customWidth="1"/>
    <col min="6402" max="6402" width="12.28515625" style="1" customWidth="1"/>
    <col min="6403" max="6408" width="9.140625" style="1" customWidth="1"/>
    <col min="6409" max="6409" width="8.85546875" style="1" customWidth="1"/>
    <col min="6410" max="6410" width="42.42578125" style="1" customWidth="1"/>
    <col min="6411" max="6411" width="19" style="1" customWidth="1"/>
    <col min="6412" max="6412" width="5.5703125" style="1" customWidth="1"/>
    <col min="6413" max="6415" width="8.85546875" style="1" customWidth="1"/>
    <col min="6416" max="6655" width="9.140625" style="1" customWidth="1"/>
    <col min="6656" max="6656" width="11.5703125" style="1"/>
    <col min="6657" max="6657" width="48.7109375" style="1" customWidth="1"/>
    <col min="6658" max="6658" width="12.28515625" style="1" customWidth="1"/>
    <col min="6659" max="6664" width="9.140625" style="1" customWidth="1"/>
    <col min="6665" max="6665" width="8.85546875" style="1" customWidth="1"/>
    <col min="6666" max="6666" width="42.42578125" style="1" customWidth="1"/>
    <col min="6667" max="6667" width="19" style="1" customWidth="1"/>
    <col min="6668" max="6668" width="5.5703125" style="1" customWidth="1"/>
    <col min="6669" max="6671" width="8.85546875" style="1" customWidth="1"/>
    <col min="6672" max="6911" width="9.140625" style="1" customWidth="1"/>
    <col min="6912" max="6912" width="11.5703125" style="1"/>
    <col min="6913" max="6913" width="48.7109375" style="1" customWidth="1"/>
    <col min="6914" max="6914" width="12.28515625" style="1" customWidth="1"/>
    <col min="6915" max="6920" width="9.140625" style="1" customWidth="1"/>
    <col min="6921" max="6921" width="8.85546875" style="1" customWidth="1"/>
    <col min="6922" max="6922" width="42.42578125" style="1" customWidth="1"/>
    <col min="6923" max="6923" width="19" style="1" customWidth="1"/>
    <col min="6924" max="6924" width="5.5703125" style="1" customWidth="1"/>
    <col min="6925" max="6927" width="8.85546875" style="1" customWidth="1"/>
    <col min="6928" max="7167" width="9.140625" style="1" customWidth="1"/>
    <col min="7168" max="7168" width="11.5703125" style="1"/>
    <col min="7169" max="7169" width="48.7109375" style="1" customWidth="1"/>
    <col min="7170" max="7170" width="12.28515625" style="1" customWidth="1"/>
    <col min="7171" max="7176" width="9.140625" style="1" customWidth="1"/>
    <col min="7177" max="7177" width="8.85546875" style="1" customWidth="1"/>
    <col min="7178" max="7178" width="42.42578125" style="1" customWidth="1"/>
    <col min="7179" max="7179" width="19" style="1" customWidth="1"/>
    <col min="7180" max="7180" width="5.5703125" style="1" customWidth="1"/>
    <col min="7181" max="7183" width="8.85546875" style="1" customWidth="1"/>
    <col min="7184" max="7423" width="9.140625" style="1" customWidth="1"/>
    <col min="7424" max="7424" width="11.5703125" style="1"/>
    <col min="7425" max="7425" width="48.7109375" style="1" customWidth="1"/>
    <col min="7426" max="7426" width="12.28515625" style="1" customWidth="1"/>
    <col min="7427" max="7432" width="9.140625" style="1" customWidth="1"/>
    <col min="7433" max="7433" width="8.85546875" style="1" customWidth="1"/>
    <col min="7434" max="7434" width="42.42578125" style="1" customWidth="1"/>
    <col min="7435" max="7435" width="19" style="1" customWidth="1"/>
    <col min="7436" max="7436" width="5.5703125" style="1" customWidth="1"/>
    <col min="7437" max="7439" width="8.85546875" style="1" customWidth="1"/>
    <col min="7440" max="7679" width="9.140625" style="1" customWidth="1"/>
    <col min="7680" max="7680" width="11.5703125" style="1"/>
    <col min="7681" max="7681" width="48.7109375" style="1" customWidth="1"/>
    <col min="7682" max="7682" width="12.28515625" style="1" customWidth="1"/>
    <col min="7683" max="7688" width="9.140625" style="1" customWidth="1"/>
    <col min="7689" max="7689" width="8.85546875" style="1" customWidth="1"/>
    <col min="7690" max="7690" width="42.42578125" style="1" customWidth="1"/>
    <col min="7691" max="7691" width="19" style="1" customWidth="1"/>
    <col min="7692" max="7692" width="5.5703125" style="1" customWidth="1"/>
    <col min="7693" max="7695" width="8.85546875" style="1" customWidth="1"/>
    <col min="7696" max="7935" width="9.140625" style="1" customWidth="1"/>
    <col min="7936" max="7936" width="11.5703125" style="1"/>
    <col min="7937" max="7937" width="48.7109375" style="1" customWidth="1"/>
    <col min="7938" max="7938" width="12.28515625" style="1" customWidth="1"/>
    <col min="7939" max="7944" width="9.140625" style="1" customWidth="1"/>
    <col min="7945" max="7945" width="8.85546875" style="1" customWidth="1"/>
    <col min="7946" max="7946" width="42.42578125" style="1" customWidth="1"/>
    <col min="7947" max="7947" width="19" style="1" customWidth="1"/>
    <col min="7948" max="7948" width="5.5703125" style="1" customWidth="1"/>
    <col min="7949" max="7951" width="8.85546875" style="1" customWidth="1"/>
    <col min="7952" max="8191" width="9.140625" style="1" customWidth="1"/>
    <col min="8192" max="8192" width="11.5703125" style="1"/>
    <col min="8193" max="8193" width="48.7109375" style="1" customWidth="1"/>
    <col min="8194" max="8194" width="12.28515625" style="1" customWidth="1"/>
    <col min="8195" max="8200" width="9.140625" style="1" customWidth="1"/>
    <col min="8201" max="8201" width="8.85546875" style="1" customWidth="1"/>
    <col min="8202" max="8202" width="42.42578125" style="1" customWidth="1"/>
    <col min="8203" max="8203" width="19" style="1" customWidth="1"/>
    <col min="8204" max="8204" width="5.5703125" style="1" customWidth="1"/>
    <col min="8205" max="8207" width="8.85546875" style="1" customWidth="1"/>
    <col min="8208" max="8447" width="9.140625" style="1" customWidth="1"/>
    <col min="8448" max="8448" width="11.5703125" style="1"/>
    <col min="8449" max="8449" width="48.7109375" style="1" customWidth="1"/>
    <col min="8450" max="8450" width="12.28515625" style="1" customWidth="1"/>
    <col min="8451" max="8456" width="9.140625" style="1" customWidth="1"/>
    <col min="8457" max="8457" width="8.85546875" style="1" customWidth="1"/>
    <col min="8458" max="8458" width="42.42578125" style="1" customWidth="1"/>
    <col min="8459" max="8459" width="19" style="1" customWidth="1"/>
    <col min="8460" max="8460" width="5.5703125" style="1" customWidth="1"/>
    <col min="8461" max="8463" width="8.85546875" style="1" customWidth="1"/>
    <col min="8464" max="8703" width="9.140625" style="1" customWidth="1"/>
    <col min="8704" max="8704" width="11.5703125" style="1"/>
    <col min="8705" max="8705" width="48.7109375" style="1" customWidth="1"/>
    <col min="8706" max="8706" width="12.28515625" style="1" customWidth="1"/>
    <col min="8707" max="8712" width="9.140625" style="1" customWidth="1"/>
    <col min="8713" max="8713" width="8.85546875" style="1" customWidth="1"/>
    <col min="8714" max="8714" width="42.42578125" style="1" customWidth="1"/>
    <col min="8715" max="8715" width="19" style="1" customWidth="1"/>
    <col min="8716" max="8716" width="5.5703125" style="1" customWidth="1"/>
    <col min="8717" max="8719" width="8.85546875" style="1" customWidth="1"/>
    <col min="8720" max="8959" width="9.140625" style="1" customWidth="1"/>
    <col min="8960" max="8960" width="11.5703125" style="1"/>
    <col min="8961" max="8961" width="48.7109375" style="1" customWidth="1"/>
    <col min="8962" max="8962" width="12.28515625" style="1" customWidth="1"/>
    <col min="8963" max="8968" width="9.140625" style="1" customWidth="1"/>
    <col min="8969" max="8969" width="8.85546875" style="1" customWidth="1"/>
    <col min="8970" max="8970" width="42.42578125" style="1" customWidth="1"/>
    <col min="8971" max="8971" width="19" style="1" customWidth="1"/>
    <col min="8972" max="8972" width="5.5703125" style="1" customWidth="1"/>
    <col min="8973" max="8975" width="8.85546875" style="1" customWidth="1"/>
    <col min="8976" max="9215" width="9.140625" style="1" customWidth="1"/>
    <col min="9216" max="9216" width="11.5703125" style="1"/>
    <col min="9217" max="9217" width="48.7109375" style="1" customWidth="1"/>
    <col min="9218" max="9218" width="12.28515625" style="1" customWidth="1"/>
    <col min="9219" max="9224" width="9.140625" style="1" customWidth="1"/>
    <col min="9225" max="9225" width="8.85546875" style="1" customWidth="1"/>
    <col min="9226" max="9226" width="42.42578125" style="1" customWidth="1"/>
    <col min="9227" max="9227" width="19" style="1" customWidth="1"/>
    <col min="9228" max="9228" width="5.5703125" style="1" customWidth="1"/>
    <col min="9229" max="9231" width="8.85546875" style="1" customWidth="1"/>
    <col min="9232" max="9471" width="9.140625" style="1" customWidth="1"/>
    <col min="9472" max="9472" width="11.5703125" style="1"/>
    <col min="9473" max="9473" width="48.7109375" style="1" customWidth="1"/>
    <col min="9474" max="9474" width="12.28515625" style="1" customWidth="1"/>
    <col min="9475" max="9480" width="9.140625" style="1" customWidth="1"/>
    <col min="9481" max="9481" width="8.85546875" style="1" customWidth="1"/>
    <col min="9482" max="9482" width="42.42578125" style="1" customWidth="1"/>
    <col min="9483" max="9483" width="19" style="1" customWidth="1"/>
    <col min="9484" max="9484" width="5.5703125" style="1" customWidth="1"/>
    <col min="9485" max="9487" width="8.85546875" style="1" customWidth="1"/>
    <col min="9488" max="9727" width="9.140625" style="1" customWidth="1"/>
    <col min="9728" max="9728" width="11.5703125" style="1"/>
    <col min="9729" max="9729" width="48.7109375" style="1" customWidth="1"/>
    <col min="9730" max="9730" width="12.28515625" style="1" customWidth="1"/>
    <col min="9731" max="9736" width="9.140625" style="1" customWidth="1"/>
    <col min="9737" max="9737" width="8.85546875" style="1" customWidth="1"/>
    <col min="9738" max="9738" width="42.42578125" style="1" customWidth="1"/>
    <col min="9739" max="9739" width="19" style="1" customWidth="1"/>
    <col min="9740" max="9740" width="5.5703125" style="1" customWidth="1"/>
    <col min="9741" max="9743" width="8.85546875" style="1" customWidth="1"/>
    <col min="9744" max="9983" width="9.140625" style="1" customWidth="1"/>
    <col min="9984" max="9984" width="11.5703125" style="1"/>
    <col min="9985" max="9985" width="48.7109375" style="1" customWidth="1"/>
    <col min="9986" max="9986" width="12.28515625" style="1" customWidth="1"/>
    <col min="9987" max="9992" width="9.140625" style="1" customWidth="1"/>
    <col min="9993" max="9993" width="8.85546875" style="1" customWidth="1"/>
    <col min="9994" max="9994" width="42.42578125" style="1" customWidth="1"/>
    <col min="9995" max="9995" width="19" style="1" customWidth="1"/>
    <col min="9996" max="9996" width="5.5703125" style="1" customWidth="1"/>
    <col min="9997" max="9999" width="8.85546875" style="1" customWidth="1"/>
    <col min="10000" max="10239" width="9.140625" style="1" customWidth="1"/>
    <col min="10240" max="10240" width="11.5703125" style="1"/>
    <col min="10241" max="10241" width="48.7109375" style="1" customWidth="1"/>
    <col min="10242" max="10242" width="12.28515625" style="1" customWidth="1"/>
    <col min="10243" max="10248" width="9.140625" style="1" customWidth="1"/>
    <col min="10249" max="10249" width="8.85546875" style="1" customWidth="1"/>
    <col min="10250" max="10250" width="42.42578125" style="1" customWidth="1"/>
    <col min="10251" max="10251" width="19" style="1" customWidth="1"/>
    <col min="10252" max="10252" width="5.5703125" style="1" customWidth="1"/>
    <col min="10253" max="10255" width="8.85546875" style="1" customWidth="1"/>
    <col min="10256" max="10495" width="9.140625" style="1" customWidth="1"/>
    <col min="10496" max="10496" width="11.5703125" style="1"/>
    <col min="10497" max="10497" width="48.7109375" style="1" customWidth="1"/>
    <col min="10498" max="10498" width="12.28515625" style="1" customWidth="1"/>
    <col min="10499" max="10504" width="9.140625" style="1" customWidth="1"/>
    <col min="10505" max="10505" width="8.85546875" style="1" customWidth="1"/>
    <col min="10506" max="10506" width="42.42578125" style="1" customWidth="1"/>
    <col min="10507" max="10507" width="19" style="1" customWidth="1"/>
    <col min="10508" max="10508" width="5.5703125" style="1" customWidth="1"/>
    <col min="10509" max="10511" width="8.85546875" style="1" customWidth="1"/>
    <col min="10512" max="10751" width="9.140625" style="1" customWidth="1"/>
    <col min="10752" max="10752" width="11.5703125" style="1"/>
    <col min="10753" max="10753" width="48.7109375" style="1" customWidth="1"/>
    <col min="10754" max="10754" width="12.28515625" style="1" customWidth="1"/>
    <col min="10755" max="10760" width="9.140625" style="1" customWidth="1"/>
    <col min="10761" max="10761" width="8.85546875" style="1" customWidth="1"/>
    <col min="10762" max="10762" width="42.42578125" style="1" customWidth="1"/>
    <col min="10763" max="10763" width="19" style="1" customWidth="1"/>
    <col min="10764" max="10764" width="5.5703125" style="1" customWidth="1"/>
    <col min="10765" max="10767" width="8.85546875" style="1" customWidth="1"/>
    <col min="10768" max="11007" width="9.140625" style="1" customWidth="1"/>
    <col min="11008" max="11008" width="11.5703125" style="1"/>
    <col min="11009" max="11009" width="48.7109375" style="1" customWidth="1"/>
    <col min="11010" max="11010" width="12.28515625" style="1" customWidth="1"/>
    <col min="11011" max="11016" width="9.140625" style="1" customWidth="1"/>
    <col min="11017" max="11017" width="8.85546875" style="1" customWidth="1"/>
    <col min="11018" max="11018" width="42.42578125" style="1" customWidth="1"/>
    <col min="11019" max="11019" width="19" style="1" customWidth="1"/>
    <col min="11020" max="11020" width="5.5703125" style="1" customWidth="1"/>
    <col min="11021" max="11023" width="8.85546875" style="1" customWidth="1"/>
    <col min="11024" max="11263" width="9.140625" style="1" customWidth="1"/>
    <col min="11264" max="11264" width="11.5703125" style="1"/>
    <col min="11265" max="11265" width="48.7109375" style="1" customWidth="1"/>
    <col min="11266" max="11266" width="12.28515625" style="1" customWidth="1"/>
    <col min="11267" max="11272" width="9.140625" style="1" customWidth="1"/>
    <col min="11273" max="11273" width="8.85546875" style="1" customWidth="1"/>
    <col min="11274" max="11274" width="42.42578125" style="1" customWidth="1"/>
    <col min="11275" max="11275" width="19" style="1" customWidth="1"/>
    <col min="11276" max="11276" width="5.5703125" style="1" customWidth="1"/>
    <col min="11277" max="11279" width="8.85546875" style="1" customWidth="1"/>
    <col min="11280" max="11519" width="9.140625" style="1" customWidth="1"/>
    <col min="11520" max="11520" width="11.5703125" style="1"/>
    <col min="11521" max="11521" width="48.7109375" style="1" customWidth="1"/>
    <col min="11522" max="11522" width="12.28515625" style="1" customWidth="1"/>
    <col min="11523" max="11528" width="9.140625" style="1" customWidth="1"/>
    <col min="11529" max="11529" width="8.85546875" style="1" customWidth="1"/>
    <col min="11530" max="11530" width="42.42578125" style="1" customWidth="1"/>
    <col min="11531" max="11531" width="19" style="1" customWidth="1"/>
    <col min="11532" max="11532" width="5.5703125" style="1" customWidth="1"/>
    <col min="11533" max="11535" width="8.85546875" style="1" customWidth="1"/>
    <col min="11536" max="11775" width="9.140625" style="1" customWidth="1"/>
    <col min="11776" max="11776" width="11.5703125" style="1"/>
    <col min="11777" max="11777" width="48.7109375" style="1" customWidth="1"/>
    <col min="11778" max="11778" width="12.28515625" style="1" customWidth="1"/>
    <col min="11779" max="11784" width="9.140625" style="1" customWidth="1"/>
    <col min="11785" max="11785" width="8.85546875" style="1" customWidth="1"/>
    <col min="11786" max="11786" width="42.42578125" style="1" customWidth="1"/>
    <col min="11787" max="11787" width="19" style="1" customWidth="1"/>
    <col min="11788" max="11788" width="5.5703125" style="1" customWidth="1"/>
    <col min="11789" max="11791" width="8.85546875" style="1" customWidth="1"/>
    <col min="11792" max="12031" width="9.140625" style="1" customWidth="1"/>
    <col min="12032" max="12032" width="11.5703125" style="1"/>
    <col min="12033" max="12033" width="48.7109375" style="1" customWidth="1"/>
    <col min="12034" max="12034" width="12.28515625" style="1" customWidth="1"/>
    <col min="12035" max="12040" width="9.140625" style="1" customWidth="1"/>
    <col min="12041" max="12041" width="8.85546875" style="1" customWidth="1"/>
    <col min="12042" max="12042" width="42.42578125" style="1" customWidth="1"/>
    <col min="12043" max="12043" width="19" style="1" customWidth="1"/>
    <col min="12044" max="12044" width="5.5703125" style="1" customWidth="1"/>
    <col min="12045" max="12047" width="8.85546875" style="1" customWidth="1"/>
    <col min="12048" max="12287" width="9.140625" style="1" customWidth="1"/>
    <col min="12288" max="12288" width="11.5703125" style="1"/>
    <col min="12289" max="12289" width="48.7109375" style="1" customWidth="1"/>
    <col min="12290" max="12290" width="12.28515625" style="1" customWidth="1"/>
    <col min="12291" max="12296" width="9.140625" style="1" customWidth="1"/>
    <col min="12297" max="12297" width="8.85546875" style="1" customWidth="1"/>
    <col min="12298" max="12298" width="42.42578125" style="1" customWidth="1"/>
    <col min="12299" max="12299" width="19" style="1" customWidth="1"/>
    <col min="12300" max="12300" width="5.5703125" style="1" customWidth="1"/>
    <col min="12301" max="12303" width="8.85546875" style="1" customWidth="1"/>
    <col min="12304" max="12543" width="9.140625" style="1" customWidth="1"/>
    <col min="12544" max="12544" width="11.5703125" style="1"/>
    <col min="12545" max="12545" width="48.7109375" style="1" customWidth="1"/>
    <col min="12546" max="12546" width="12.28515625" style="1" customWidth="1"/>
    <col min="12547" max="12552" width="9.140625" style="1" customWidth="1"/>
    <col min="12553" max="12553" width="8.85546875" style="1" customWidth="1"/>
    <col min="12554" max="12554" width="42.42578125" style="1" customWidth="1"/>
    <col min="12555" max="12555" width="19" style="1" customWidth="1"/>
    <col min="12556" max="12556" width="5.5703125" style="1" customWidth="1"/>
    <col min="12557" max="12559" width="8.85546875" style="1" customWidth="1"/>
    <col min="12560" max="12799" width="9.140625" style="1" customWidth="1"/>
    <col min="12800" max="12800" width="11.5703125" style="1"/>
    <col min="12801" max="12801" width="48.7109375" style="1" customWidth="1"/>
    <col min="12802" max="12802" width="12.28515625" style="1" customWidth="1"/>
    <col min="12803" max="12808" width="9.140625" style="1" customWidth="1"/>
    <col min="12809" max="12809" width="8.85546875" style="1" customWidth="1"/>
    <col min="12810" max="12810" width="42.42578125" style="1" customWidth="1"/>
    <col min="12811" max="12811" width="19" style="1" customWidth="1"/>
    <col min="12812" max="12812" width="5.5703125" style="1" customWidth="1"/>
    <col min="12813" max="12815" width="8.85546875" style="1" customWidth="1"/>
    <col min="12816" max="13055" width="9.140625" style="1" customWidth="1"/>
    <col min="13056" max="13056" width="11.5703125" style="1"/>
    <col min="13057" max="13057" width="48.7109375" style="1" customWidth="1"/>
    <col min="13058" max="13058" width="12.28515625" style="1" customWidth="1"/>
    <col min="13059" max="13064" width="9.140625" style="1" customWidth="1"/>
    <col min="13065" max="13065" width="8.85546875" style="1" customWidth="1"/>
    <col min="13066" max="13066" width="42.42578125" style="1" customWidth="1"/>
    <col min="13067" max="13067" width="19" style="1" customWidth="1"/>
    <col min="13068" max="13068" width="5.5703125" style="1" customWidth="1"/>
    <col min="13069" max="13071" width="8.85546875" style="1" customWidth="1"/>
    <col min="13072" max="13311" width="9.140625" style="1" customWidth="1"/>
    <col min="13312" max="13312" width="11.5703125" style="1"/>
    <col min="13313" max="13313" width="48.7109375" style="1" customWidth="1"/>
    <col min="13314" max="13314" width="12.28515625" style="1" customWidth="1"/>
    <col min="13315" max="13320" width="9.140625" style="1" customWidth="1"/>
    <col min="13321" max="13321" width="8.85546875" style="1" customWidth="1"/>
    <col min="13322" max="13322" width="42.42578125" style="1" customWidth="1"/>
    <col min="13323" max="13323" width="19" style="1" customWidth="1"/>
    <col min="13324" max="13324" width="5.5703125" style="1" customWidth="1"/>
    <col min="13325" max="13327" width="8.85546875" style="1" customWidth="1"/>
    <col min="13328" max="13567" width="9.140625" style="1" customWidth="1"/>
    <col min="13568" max="13568" width="11.5703125" style="1"/>
    <col min="13569" max="13569" width="48.7109375" style="1" customWidth="1"/>
    <col min="13570" max="13570" width="12.28515625" style="1" customWidth="1"/>
    <col min="13571" max="13576" width="9.140625" style="1" customWidth="1"/>
    <col min="13577" max="13577" width="8.85546875" style="1" customWidth="1"/>
    <col min="13578" max="13578" width="42.42578125" style="1" customWidth="1"/>
    <col min="13579" max="13579" width="19" style="1" customWidth="1"/>
    <col min="13580" max="13580" width="5.5703125" style="1" customWidth="1"/>
    <col min="13581" max="13583" width="8.85546875" style="1" customWidth="1"/>
    <col min="13584" max="13823" width="9.140625" style="1" customWidth="1"/>
    <col min="13824" max="13824" width="11.5703125" style="1"/>
    <col min="13825" max="13825" width="48.7109375" style="1" customWidth="1"/>
    <col min="13826" max="13826" width="12.28515625" style="1" customWidth="1"/>
    <col min="13827" max="13832" width="9.140625" style="1" customWidth="1"/>
    <col min="13833" max="13833" width="8.85546875" style="1" customWidth="1"/>
    <col min="13834" max="13834" width="42.42578125" style="1" customWidth="1"/>
    <col min="13835" max="13835" width="19" style="1" customWidth="1"/>
    <col min="13836" max="13836" width="5.5703125" style="1" customWidth="1"/>
    <col min="13837" max="13839" width="8.85546875" style="1" customWidth="1"/>
    <col min="13840" max="14079" width="9.140625" style="1" customWidth="1"/>
    <col min="14080" max="14080" width="11.5703125" style="1"/>
    <col min="14081" max="14081" width="48.7109375" style="1" customWidth="1"/>
    <col min="14082" max="14082" width="12.28515625" style="1" customWidth="1"/>
    <col min="14083" max="14088" width="9.140625" style="1" customWidth="1"/>
    <col min="14089" max="14089" width="8.85546875" style="1" customWidth="1"/>
    <col min="14090" max="14090" width="42.42578125" style="1" customWidth="1"/>
    <col min="14091" max="14091" width="19" style="1" customWidth="1"/>
    <col min="14092" max="14092" width="5.5703125" style="1" customWidth="1"/>
    <col min="14093" max="14095" width="8.85546875" style="1" customWidth="1"/>
    <col min="14096" max="14335" width="9.140625" style="1" customWidth="1"/>
    <col min="14336" max="14336" width="11.5703125" style="1"/>
    <col min="14337" max="14337" width="48.7109375" style="1" customWidth="1"/>
    <col min="14338" max="14338" width="12.28515625" style="1" customWidth="1"/>
    <col min="14339" max="14344" width="9.140625" style="1" customWidth="1"/>
    <col min="14345" max="14345" width="8.85546875" style="1" customWidth="1"/>
    <col min="14346" max="14346" width="42.42578125" style="1" customWidth="1"/>
    <col min="14347" max="14347" width="19" style="1" customWidth="1"/>
    <col min="14348" max="14348" width="5.5703125" style="1" customWidth="1"/>
    <col min="14349" max="14351" width="8.85546875" style="1" customWidth="1"/>
    <col min="14352" max="14591" width="9.140625" style="1" customWidth="1"/>
    <col min="14592" max="14592" width="11.5703125" style="1"/>
    <col min="14593" max="14593" width="48.7109375" style="1" customWidth="1"/>
    <col min="14594" max="14594" width="12.28515625" style="1" customWidth="1"/>
    <col min="14595" max="14600" width="9.140625" style="1" customWidth="1"/>
    <col min="14601" max="14601" width="8.85546875" style="1" customWidth="1"/>
    <col min="14602" max="14602" width="42.42578125" style="1" customWidth="1"/>
    <col min="14603" max="14603" width="19" style="1" customWidth="1"/>
    <col min="14604" max="14604" width="5.5703125" style="1" customWidth="1"/>
    <col min="14605" max="14607" width="8.85546875" style="1" customWidth="1"/>
    <col min="14608" max="14847" width="9.140625" style="1" customWidth="1"/>
    <col min="14848" max="14848" width="11.5703125" style="1"/>
    <col min="14849" max="14849" width="48.7109375" style="1" customWidth="1"/>
    <col min="14850" max="14850" width="12.28515625" style="1" customWidth="1"/>
    <col min="14851" max="14856" width="9.140625" style="1" customWidth="1"/>
    <col min="14857" max="14857" width="8.85546875" style="1" customWidth="1"/>
    <col min="14858" max="14858" width="42.42578125" style="1" customWidth="1"/>
    <col min="14859" max="14859" width="19" style="1" customWidth="1"/>
    <col min="14860" max="14860" width="5.5703125" style="1" customWidth="1"/>
    <col min="14861" max="14863" width="8.85546875" style="1" customWidth="1"/>
    <col min="14864" max="15103" width="9.140625" style="1" customWidth="1"/>
    <col min="15104" max="15104" width="11.5703125" style="1"/>
    <col min="15105" max="15105" width="48.7109375" style="1" customWidth="1"/>
    <col min="15106" max="15106" width="12.28515625" style="1" customWidth="1"/>
    <col min="15107" max="15112" width="9.140625" style="1" customWidth="1"/>
    <col min="15113" max="15113" width="8.85546875" style="1" customWidth="1"/>
    <col min="15114" max="15114" width="42.42578125" style="1" customWidth="1"/>
    <col min="15115" max="15115" width="19" style="1" customWidth="1"/>
    <col min="15116" max="15116" width="5.5703125" style="1" customWidth="1"/>
    <col min="15117" max="15119" width="8.85546875" style="1" customWidth="1"/>
    <col min="15120" max="15359" width="9.140625" style="1" customWidth="1"/>
    <col min="15360" max="15360" width="11.5703125" style="1"/>
    <col min="15361" max="15361" width="48.7109375" style="1" customWidth="1"/>
    <col min="15362" max="15362" width="12.28515625" style="1" customWidth="1"/>
    <col min="15363" max="15368" width="9.140625" style="1" customWidth="1"/>
    <col min="15369" max="15369" width="8.85546875" style="1" customWidth="1"/>
    <col min="15370" max="15370" width="42.42578125" style="1" customWidth="1"/>
    <col min="15371" max="15371" width="19" style="1" customWidth="1"/>
    <col min="15372" max="15372" width="5.5703125" style="1" customWidth="1"/>
    <col min="15373" max="15375" width="8.85546875" style="1" customWidth="1"/>
    <col min="15376" max="15615" width="9.140625" style="1" customWidth="1"/>
    <col min="15616" max="15616" width="11.5703125" style="1"/>
    <col min="15617" max="15617" width="48.7109375" style="1" customWidth="1"/>
    <col min="15618" max="15618" width="12.28515625" style="1" customWidth="1"/>
    <col min="15619" max="15624" width="9.140625" style="1" customWidth="1"/>
    <col min="15625" max="15625" width="8.85546875" style="1" customWidth="1"/>
    <col min="15626" max="15626" width="42.42578125" style="1" customWidth="1"/>
    <col min="15627" max="15627" width="19" style="1" customWidth="1"/>
    <col min="15628" max="15628" width="5.5703125" style="1" customWidth="1"/>
    <col min="15629" max="15631" width="8.85546875" style="1" customWidth="1"/>
    <col min="15632" max="15871" width="9.140625" style="1" customWidth="1"/>
    <col min="15872" max="15872" width="11.5703125" style="1"/>
    <col min="15873" max="15873" width="48.7109375" style="1" customWidth="1"/>
    <col min="15874" max="15874" width="12.28515625" style="1" customWidth="1"/>
    <col min="15875" max="15880" width="9.140625" style="1" customWidth="1"/>
    <col min="15881" max="15881" width="8.85546875" style="1" customWidth="1"/>
    <col min="15882" max="15882" width="42.42578125" style="1" customWidth="1"/>
    <col min="15883" max="15883" width="19" style="1" customWidth="1"/>
    <col min="15884" max="15884" width="5.5703125" style="1" customWidth="1"/>
    <col min="15885" max="15887" width="8.85546875" style="1" customWidth="1"/>
    <col min="15888" max="16127" width="9.140625" style="1" customWidth="1"/>
    <col min="16128" max="16128" width="11.5703125" style="1"/>
    <col min="16129" max="16129" width="48.7109375" style="1" customWidth="1"/>
    <col min="16130" max="16130" width="12.28515625" style="1" customWidth="1"/>
    <col min="16131" max="16136" width="9.140625" style="1" customWidth="1"/>
    <col min="16137" max="16137" width="8.85546875" style="1" customWidth="1"/>
    <col min="16138" max="16138" width="42.42578125" style="1" customWidth="1"/>
    <col min="16139" max="16139" width="19" style="1" customWidth="1"/>
    <col min="16140" max="16140" width="5.5703125" style="1" customWidth="1"/>
    <col min="16141" max="16143" width="8.85546875" style="1" customWidth="1"/>
    <col min="16144" max="16384" width="9.140625" style="1" customWidth="1"/>
  </cols>
  <sheetData>
    <row r="1" spans="1:15" ht="26.25" x14ac:dyDescent="0.25">
      <c r="A1" t="s">
        <v>227</v>
      </c>
      <c r="B1" t="s">
        <v>226</v>
      </c>
      <c r="C1" t="s">
        <v>225</v>
      </c>
      <c r="D1" t="s">
        <v>330</v>
      </c>
      <c r="E1" t="s">
        <v>331</v>
      </c>
      <c r="F1" t="s">
        <v>332</v>
      </c>
      <c r="H1" s="14" t="s">
        <v>227</v>
      </c>
      <c r="I1" s="12" t="s">
        <v>222</v>
      </c>
      <c r="J1" s="13" t="s">
        <v>216</v>
      </c>
      <c r="K1" s="13" t="s">
        <v>2</v>
      </c>
      <c r="L1" s="14" t="s">
        <v>3</v>
      </c>
      <c r="M1" s="14" t="s">
        <v>224</v>
      </c>
      <c r="N1" s="14" t="s">
        <v>223</v>
      </c>
      <c r="O1" s="14" t="s">
        <v>228</v>
      </c>
    </row>
    <row r="2" spans="1:15" ht="15" x14ac:dyDescent="0.25">
      <c r="A2">
        <v>1</v>
      </c>
      <c r="B2" t="s">
        <v>109</v>
      </c>
      <c r="C2" t="s">
        <v>272</v>
      </c>
      <c r="D2">
        <v>3</v>
      </c>
      <c r="E2">
        <v>1</v>
      </c>
      <c r="F2">
        <v>4</v>
      </c>
      <c r="H2" s="4">
        <f>A2</f>
        <v>1</v>
      </c>
      <c r="I2" s="4" t="str">
        <f>C2</f>
        <v>24-0688</v>
      </c>
      <c r="J2" s="5" t="str">
        <f>B2</f>
        <v>Tharptown High School</v>
      </c>
      <c r="K2" s="5" t="str">
        <f>VLOOKUP(I2,OrderByNumber!A:F,3,FALSE)</f>
        <v>Russellville</v>
      </c>
      <c r="L2" s="4" t="str">
        <f>VLOOKUP(I2,OrderByNumber!A:F,4,FALSE)</f>
        <v>AL</v>
      </c>
      <c r="M2" s="4">
        <f>D2</f>
        <v>3</v>
      </c>
      <c r="N2" s="4">
        <f>E2</f>
        <v>1</v>
      </c>
      <c r="O2" s="4">
        <f>F2</f>
        <v>4</v>
      </c>
    </row>
    <row r="3" spans="1:15" ht="15" x14ac:dyDescent="0.25">
      <c r="A3">
        <v>2</v>
      </c>
      <c r="B3" t="s">
        <v>6</v>
      </c>
      <c r="C3" t="s">
        <v>229</v>
      </c>
      <c r="D3">
        <v>5</v>
      </c>
      <c r="E3">
        <v>2</v>
      </c>
      <c r="F3">
        <v>7</v>
      </c>
      <c r="H3" s="4">
        <f t="shared" ref="H3:H66" si="0">A3</f>
        <v>2</v>
      </c>
      <c r="I3" s="4" t="str">
        <f t="shared" ref="I3:I66" si="1">C3</f>
        <v>24-0694</v>
      </c>
      <c r="J3" s="5" t="str">
        <f t="shared" ref="J3:J66" si="2">B3</f>
        <v>Spring Grove Area Middle School</v>
      </c>
      <c r="K3" s="5" t="str">
        <f>VLOOKUP(I3,OrderByNumber!A:F,3,FALSE)</f>
        <v>Spring Grove</v>
      </c>
      <c r="L3" s="4" t="str">
        <f>VLOOKUP(I3,OrderByNumber!A:F,4,FALSE)</f>
        <v>PA</v>
      </c>
      <c r="M3" s="4">
        <f t="shared" ref="M3:M66" si="3">D3</f>
        <v>5</v>
      </c>
      <c r="N3" s="4">
        <f t="shared" ref="N3:N66" si="4">E3</f>
        <v>2</v>
      </c>
      <c r="O3" s="4">
        <f t="shared" ref="O3:O66" si="5">F3</f>
        <v>7</v>
      </c>
    </row>
    <row r="4" spans="1:15" ht="15" x14ac:dyDescent="0.25">
      <c r="A4">
        <v>3</v>
      </c>
      <c r="B4" t="s">
        <v>78</v>
      </c>
      <c r="C4" t="s">
        <v>258</v>
      </c>
      <c r="D4">
        <v>7.32</v>
      </c>
      <c r="E4">
        <v>6.72</v>
      </c>
      <c r="F4">
        <v>14.04</v>
      </c>
      <c r="H4" s="4">
        <f t="shared" si="0"/>
        <v>3</v>
      </c>
      <c r="I4" s="4" t="str">
        <f t="shared" si="1"/>
        <v>24-0428</v>
      </c>
      <c r="J4" s="5" t="str">
        <f t="shared" si="2"/>
        <v>AIAA Orange County Section Team 1</v>
      </c>
      <c r="K4" s="5" t="str">
        <f>VLOOKUP(I4,OrderByNumber!A:F,3,FALSE)</f>
        <v>Irvine</v>
      </c>
      <c r="L4" s="4" t="str">
        <f>VLOOKUP(I4,OrderByNumber!A:F,4,FALSE)</f>
        <v>CA</v>
      </c>
      <c r="M4" s="4">
        <f t="shared" si="3"/>
        <v>7.32</v>
      </c>
      <c r="N4" s="4">
        <f t="shared" si="4"/>
        <v>6.72</v>
      </c>
      <c r="O4" s="4">
        <f t="shared" si="5"/>
        <v>14.04</v>
      </c>
    </row>
    <row r="5" spans="1:15" ht="15" x14ac:dyDescent="0.25">
      <c r="A5">
        <v>4</v>
      </c>
      <c r="B5" t="s">
        <v>189</v>
      </c>
      <c r="C5" t="s">
        <v>318</v>
      </c>
      <c r="D5">
        <v>9</v>
      </c>
      <c r="E5">
        <v>13</v>
      </c>
      <c r="F5">
        <v>22</v>
      </c>
      <c r="H5" s="4">
        <f t="shared" si="0"/>
        <v>4</v>
      </c>
      <c r="I5" s="4" t="str">
        <f t="shared" si="1"/>
        <v>24-1659</v>
      </c>
      <c r="J5" s="5" t="str">
        <f t="shared" si="2"/>
        <v>Festus High School</v>
      </c>
      <c r="K5" s="5" t="str">
        <f>VLOOKUP(I5,OrderByNumber!A:F,3,FALSE)</f>
        <v>Festus</v>
      </c>
      <c r="L5" s="4" t="str">
        <f>VLOOKUP(I5,OrderByNumber!A:F,4,FALSE)</f>
        <v>MO</v>
      </c>
      <c r="M5" s="4">
        <f t="shared" si="3"/>
        <v>9</v>
      </c>
      <c r="N5" s="4">
        <f t="shared" si="4"/>
        <v>13</v>
      </c>
      <c r="O5" s="4">
        <f t="shared" si="5"/>
        <v>22</v>
      </c>
    </row>
    <row r="6" spans="1:15" ht="15" x14ac:dyDescent="0.25">
      <c r="A6">
        <v>5</v>
      </c>
      <c r="B6" t="s">
        <v>30</v>
      </c>
      <c r="C6" t="s">
        <v>237</v>
      </c>
      <c r="D6">
        <v>8.2799999999999994</v>
      </c>
      <c r="E6">
        <v>15.32</v>
      </c>
      <c r="F6">
        <v>23.6</v>
      </c>
      <c r="H6" s="4">
        <f t="shared" si="0"/>
        <v>5</v>
      </c>
      <c r="I6" s="4" t="str">
        <f t="shared" si="1"/>
        <v>24-0140</v>
      </c>
      <c r="J6" s="5" t="str">
        <f t="shared" si="2"/>
        <v>Muscle Shoals High School Team 1</v>
      </c>
      <c r="K6" s="5" t="str">
        <f>VLOOKUP(I6,OrderByNumber!A:F,3,FALSE)</f>
        <v>Muscle Shoals</v>
      </c>
      <c r="L6" s="4" t="str">
        <f>VLOOKUP(I6,OrderByNumber!A:F,4,FALSE)</f>
        <v>AL</v>
      </c>
      <c r="M6" s="4">
        <f t="shared" si="3"/>
        <v>8.2799999999999994</v>
      </c>
      <c r="N6" s="4">
        <f t="shared" si="4"/>
        <v>15.32</v>
      </c>
      <c r="O6" s="4">
        <f t="shared" si="5"/>
        <v>23.6</v>
      </c>
    </row>
    <row r="7" spans="1:15" ht="15" x14ac:dyDescent="0.25">
      <c r="A7">
        <v>6</v>
      </c>
      <c r="B7" t="s">
        <v>10</v>
      </c>
      <c r="C7" t="s">
        <v>230</v>
      </c>
      <c r="D7">
        <v>19.760000000000002</v>
      </c>
      <c r="E7">
        <v>5.12</v>
      </c>
      <c r="F7">
        <v>24.88</v>
      </c>
      <c r="H7" s="4">
        <f t="shared" si="0"/>
        <v>6</v>
      </c>
      <c r="I7" s="4" t="str">
        <f t="shared" si="1"/>
        <v>24-0009</v>
      </c>
      <c r="J7" s="5" t="str">
        <f t="shared" si="2"/>
        <v>North Marion High School</v>
      </c>
      <c r="K7" s="5" t="str">
        <f>VLOOKUP(I7,OrderByNumber!A:F,3,FALSE)</f>
        <v>Farmington</v>
      </c>
      <c r="L7" s="4" t="str">
        <f>VLOOKUP(I7,OrderByNumber!A:F,4,FALSE)</f>
        <v>WV</v>
      </c>
      <c r="M7" s="4">
        <f t="shared" si="3"/>
        <v>19.760000000000002</v>
      </c>
      <c r="N7" s="4">
        <f t="shared" si="4"/>
        <v>5.12</v>
      </c>
      <c r="O7" s="4">
        <f t="shared" si="5"/>
        <v>24.88</v>
      </c>
    </row>
    <row r="8" spans="1:15" ht="15" x14ac:dyDescent="0.25">
      <c r="A8">
        <v>7</v>
      </c>
      <c r="B8" t="s">
        <v>98</v>
      </c>
      <c r="C8" t="s">
        <v>267</v>
      </c>
      <c r="D8">
        <v>7.08</v>
      </c>
      <c r="E8">
        <v>18.559999999999999</v>
      </c>
      <c r="F8">
        <v>25.64</v>
      </c>
      <c r="H8" s="4">
        <f t="shared" si="0"/>
        <v>7</v>
      </c>
      <c r="I8" s="4" t="str">
        <f t="shared" si="1"/>
        <v>24-0595</v>
      </c>
      <c r="J8" s="5" t="str">
        <f t="shared" si="2"/>
        <v>Hardin Valley Academy Team 1</v>
      </c>
      <c r="K8" s="5" t="str">
        <f>VLOOKUP(I8,OrderByNumber!A:F,3,FALSE)</f>
        <v>Knoxville</v>
      </c>
      <c r="L8" s="4" t="str">
        <f>VLOOKUP(I8,OrderByNumber!A:F,4,FALSE)</f>
        <v>TN</v>
      </c>
      <c r="M8" s="4">
        <f t="shared" si="3"/>
        <v>7.08</v>
      </c>
      <c r="N8" s="4">
        <f t="shared" si="4"/>
        <v>18.559999999999999</v>
      </c>
      <c r="O8" s="4">
        <f t="shared" si="5"/>
        <v>25.64</v>
      </c>
    </row>
    <row r="9" spans="1:15" ht="15" x14ac:dyDescent="0.25">
      <c r="A9">
        <v>8</v>
      </c>
      <c r="B9" t="s">
        <v>65</v>
      </c>
      <c r="C9" t="s">
        <v>251</v>
      </c>
      <c r="D9">
        <v>14.88</v>
      </c>
      <c r="E9">
        <v>13.36</v>
      </c>
      <c r="F9">
        <v>28.24</v>
      </c>
      <c r="H9" s="4">
        <f t="shared" si="0"/>
        <v>8</v>
      </c>
      <c r="I9" s="4" t="str">
        <f t="shared" si="1"/>
        <v>24-0405</v>
      </c>
      <c r="J9" s="5" t="str">
        <f t="shared" si="2"/>
        <v>Harmony Science Academy El Paso Team 1</v>
      </c>
      <c r="K9" s="5" t="str">
        <f>VLOOKUP(I9,OrderByNumber!A:F,3,FALSE)</f>
        <v>El Paso</v>
      </c>
      <c r="L9" s="4" t="str">
        <f>VLOOKUP(I9,OrderByNumber!A:F,4,FALSE)</f>
        <v>TX</v>
      </c>
      <c r="M9" s="4">
        <f t="shared" si="3"/>
        <v>14.88</v>
      </c>
      <c r="N9" s="4">
        <f t="shared" si="4"/>
        <v>13.36</v>
      </c>
      <c r="O9" s="4">
        <f t="shared" si="5"/>
        <v>28.24</v>
      </c>
    </row>
    <row r="10" spans="1:15" ht="15" x14ac:dyDescent="0.25">
      <c r="A10">
        <v>9</v>
      </c>
      <c r="B10" t="s">
        <v>179</v>
      </c>
      <c r="C10" t="s">
        <v>310</v>
      </c>
      <c r="D10">
        <v>13</v>
      </c>
      <c r="E10">
        <v>17.52</v>
      </c>
      <c r="F10">
        <v>30.52</v>
      </c>
      <c r="H10" s="4">
        <f t="shared" si="0"/>
        <v>9</v>
      </c>
      <c r="I10" s="4" t="str">
        <f t="shared" si="1"/>
        <v>24-1494</v>
      </c>
      <c r="J10" s="5" t="str">
        <f t="shared" si="2"/>
        <v>Butler County 4-H</v>
      </c>
      <c r="K10" s="5" t="str">
        <f>VLOOKUP(I10,OrderByNumber!A:F,3,FALSE)</f>
        <v>Cincinnati</v>
      </c>
      <c r="L10" s="4" t="str">
        <f>VLOOKUP(I10,OrderByNumber!A:F,4,FALSE)</f>
        <v>OH</v>
      </c>
      <c r="M10" s="4">
        <f t="shared" si="3"/>
        <v>13</v>
      </c>
      <c r="N10" s="4">
        <f t="shared" si="4"/>
        <v>17.52</v>
      </c>
      <c r="O10" s="4">
        <f t="shared" si="5"/>
        <v>30.52</v>
      </c>
    </row>
    <row r="11" spans="1:15" ht="15" x14ac:dyDescent="0.25">
      <c r="A11">
        <v>10</v>
      </c>
      <c r="B11" t="s">
        <v>86</v>
      </c>
      <c r="C11" t="s">
        <v>262</v>
      </c>
      <c r="D11">
        <v>12.52</v>
      </c>
      <c r="E11">
        <v>20</v>
      </c>
      <c r="F11">
        <v>32.520000000000003</v>
      </c>
      <c r="H11" s="4">
        <f t="shared" si="0"/>
        <v>10</v>
      </c>
      <c r="I11" s="4" t="str">
        <f t="shared" si="1"/>
        <v>24-0506</v>
      </c>
      <c r="J11" s="5" t="str">
        <f t="shared" si="2"/>
        <v>Stony Brook School</v>
      </c>
      <c r="K11" s="5" t="str">
        <f>VLOOKUP(I11,OrderByNumber!A:F,3,FALSE)</f>
        <v>Stony Brook</v>
      </c>
      <c r="L11" s="4" t="str">
        <f>VLOOKUP(I11,OrderByNumber!A:F,4,FALSE)</f>
        <v>NY</v>
      </c>
      <c r="M11" s="4">
        <f t="shared" si="3"/>
        <v>12.52</v>
      </c>
      <c r="N11" s="4">
        <f t="shared" si="4"/>
        <v>20</v>
      </c>
      <c r="O11" s="4">
        <f t="shared" si="5"/>
        <v>32.520000000000003</v>
      </c>
    </row>
    <row r="12" spans="1:15" ht="15" x14ac:dyDescent="0.25">
      <c r="A12">
        <v>11</v>
      </c>
      <c r="B12" t="s">
        <v>124</v>
      </c>
      <c r="C12" t="s">
        <v>281</v>
      </c>
      <c r="D12">
        <v>13.28</v>
      </c>
      <c r="E12">
        <v>24</v>
      </c>
      <c r="F12">
        <v>37.28</v>
      </c>
      <c r="H12" s="4">
        <f t="shared" si="0"/>
        <v>11</v>
      </c>
      <c r="I12" s="4" t="str">
        <f t="shared" si="1"/>
        <v>24-0833</v>
      </c>
      <c r="J12" s="5" t="str">
        <f t="shared" si="2"/>
        <v>Heuvelton Central School</v>
      </c>
      <c r="K12" s="5" t="str">
        <f>VLOOKUP(I12,OrderByNumber!A:F,3,FALSE)</f>
        <v>Heuvelton</v>
      </c>
      <c r="L12" s="4" t="str">
        <f>VLOOKUP(I12,OrderByNumber!A:F,4,FALSE)</f>
        <v>NY</v>
      </c>
      <c r="M12" s="4">
        <f t="shared" si="3"/>
        <v>13.28</v>
      </c>
      <c r="N12" s="4">
        <f t="shared" si="4"/>
        <v>24</v>
      </c>
      <c r="O12" s="4">
        <f t="shared" si="5"/>
        <v>37.28</v>
      </c>
    </row>
    <row r="13" spans="1:15" ht="15" x14ac:dyDescent="0.25">
      <c r="A13">
        <v>12</v>
      </c>
      <c r="B13" t="s">
        <v>203</v>
      </c>
      <c r="C13" t="s">
        <v>325</v>
      </c>
      <c r="D13">
        <v>8.1999999999999993</v>
      </c>
      <c r="E13">
        <v>32.36</v>
      </c>
      <c r="F13">
        <v>40.56</v>
      </c>
      <c r="H13" s="4">
        <f t="shared" si="0"/>
        <v>12</v>
      </c>
      <c r="I13" s="4" t="str">
        <f t="shared" si="1"/>
        <v>24-2040</v>
      </c>
      <c r="J13" s="5" t="str">
        <f t="shared" si="2"/>
        <v>Civil Air Patrol Squadron 64</v>
      </c>
      <c r="K13" s="5" t="str">
        <f>VLOOKUP(I13,OrderByNumber!A:F,3,FALSE)</f>
        <v>La Verne</v>
      </c>
      <c r="L13" s="4" t="str">
        <f>VLOOKUP(I13,OrderByNumber!A:F,4,FALSE)</f>
        <v>CA</v>
      </c>
      <c r="M13" s="4">
        <f t="shared" si="3"/>
        <v>8.1999999999999993</v>
      </c>
      <c r="N13" s="4">
        <f t="shared" si="4"/>
        <v>32.36</v>
      </c>
      <c r="O13" s="4">
        <f t="shared" si="5"/>
        <v>40.56</v>
      </c>
    </row>
    <row r="14" spans="1:15" ht="15" x14ac:dyDescent="0.25">
      <c r="A14">
        <v>13</v>
      </c>
      <c r="B14" t="s">
        <v>80</v>
      </c>
      <c r="C14" t="s">
        <v>259</v>
      </c>
      <c r="D14">
        <v>8</v>
      </c>
      <c r="E14">
        <v>35.6</v>
      </c>
      <c r="F14">
        <v>43.6</v>
      </c>
      <c r="H14" s="4">
        <f t="shared" si="0"/>
        <v>13</v>
      </c>
      <c r="I14" s="4" t="str">
        <f t="shared" si="1"/>
        <v>24-0429</v>
      </c>
      <c r="J14" s="5" t="str">
        <f t="shared" si="2"/>
        <v>AIAA Orange County Section Team 2</v>
      </c>
      <c r="K14" s="5" t="str">
        <f>VLOOKUP(I14,OrderByNumber!A:F,3,FALSE)</f>
        <v>Irvine</v>
      </c>
      <c r="L14" s="4" t="str">
        <f>VLOOKUP(I14,OrderByNumber!A:F,4,FALSE)</f>
        <v>CA</v>
      </c>
      <c r="M14" s="4">
        <f t="shared" si="3"/>
        <v>8</v>
      </c>
      <c r="N14" s="4">
        <f t="shared" si="4"/>
        <v>35.6</v>
      </c>
      <c r="O14" s="4">
        <f t="shared" si="5"/>
        <v>43.6</v>
      </c>
    </row>
    <row r="15" spans="1:15" ht="15" x14ac:dyDescent="0.25">
      <c r="A15">
        <v>14</v>
      </c>
      <c r="B15" t="s">
        <v>91</v>
      </c>
      <c r="C15" t="s">
        <v>264</v>
      </c>
      <c r="D15">
        <v>8</v>
      </c>
      <c r="E15">
        <v>36.200000000000003</v>
      </c>
      <c r="F15">
        <v>44.2</v>
      </c>
      <c r="H15" s="4">
        <f t="shared" si="0"/>
        <v>14</v>
      </c>
      <c r="I15" s="4" t="str">
        <f t="shared" si="1"/>
        <v>24-0533</v>
      </c>
      <c r="J15" s="5" t="str">
        <f t="shared" si="2"/>
        <v>Richards R5 School District Team 1</v>
      </c>
      <c r="K15" s="5" t="str">
        <f>VLOOKUP(I15,OrderByNumber!A:F,3,FALSE)</f>
        <v>West Plains</v>
      </c>
      <c r="L15" s="4" t="str">
        <f>VLOOKUP(I15,OrderByNumber!A:F,4,FALSE)</f>
        <v>MO</v>
      </c>
      <c r="M15" s="4">
        <f t="shared" si="3"/>
        <v>8</v>
      </c>
      <c r="N15" s="4">
        <f t="shared" si="4"/>
        <v>36.200000000000003</v>
      </c>
      <c r="O15" s="4">
        <f t="shared" si="5"/>
        <v>44.2</v>
      </c>
    </row>
    <row r="16" spans="1:15" ht="15" x14ac:dyDescent="0.25">
      <c r="A16">
        <v>15</v>
      </c>
      <c r="B16" t="s">
        <v>43</v>
      </c>
      <c r="C16" t="s">
        <v>242</v>
      </c>
      <c r="D16">
        <v>11.32</v>
      </c>
      <c r="E16">
        <v>34.24</v>
      </c>
      <c r="F16">
        <v>45.56</v>
      </c>
      <c r="H16" s="4">
        <f t="shared" si="0"/>
        <v>15</v>
      </c>
      <c r="I16" s="4" t="str">
        <f t="shared" si="1"/>
        <v>24-0262</v>
      </c>
      <c r="J16" s="5" t="str">
        <f t="shared" si="2"/>
        <v>Interlake High School Team 1</v>
      </c>
      <c r="K16" s="5" t="str">
        <f>VLOOKUP(I16,OrderByNumber!A:F,3,FALSE)</f>
        <v>Bellevue</v>
      </c>
      <c r="L16" s="4" t="str">
        <f>VLOOKUP(I16,OrderByNumber!A:F,4,FALSE)</f>
        <v>WA</v>
      </c>
      <c r="M16" s="4">
        <f t="shared" si="3"/>
        <v>11.32</v>
      </c>
      <c r="N16" s="4">
        <f t="shared" si="4"/>
        <v>34.24</v>
      </c>
      <c r="O16" s="4">
        <f t="shared" si="5"/>
        <v>45.56</v>
      </c>
    </row>
    <row r="17" spans="1:15" ht="15" x14ac:dyDescent="0.25">
      <c r="A17">
        <v>16</v>
      </c>
      <c r="B17" t="s">
        <v>128</v>
      </c>
      <c r="C17" t="s">
        <v>283</v>
      </c>
      <c r="D17">
        <v>14</v>
      </c>
      <c r="E17">
        <v>33</v>
      </c>
      <c r="F17">
        <v>47</v>
      </c>
      <c r="H17" s="4">
        <f t="shared" si="0"/>
        <v>16</v>
      </c>
      <c r="I17" s="4" t="str">
        <f t="shared" si="1"/>
        <v>24-0876</v>
      </c>
      <c r="J17" s="5" t="str">
        <f t="shared" si="2"/>
        <v>Richards R5 School District Team 2</v>
      </c>
      <c r="K17" s="5" t="str">
        <f>VLOOKUP(I17,OrderByNumber!A:F,3,FALSE)</f>
        <v>West Plains</v>
      </c>
      <c r="L17" s="4" t="str">
        <f>VLOOKUP(I17,OrderByNumber!A:F,4,FALSE)</f>
        <v>MO</v>
      </c>
      <c r="M17" s="4">
        <f t="shared" si="3"/>
        <v>14</v>
      </c>
      <c r="N17" s="4">
        <f t="shared" si="4"/>
        <v>33</v>
      </c>
      <c r="O17" s="4">
        <f t="shared" si="5"/>
        <v>47</v>
      </c>
    </row>
    <row r="18" spans="1:15" ht="15" x14ac:dyDescent="0.25">
      <c r="A18">
        <v>17</v>
      </c>
      <c r="B18" t="s">
        <v>157</v>
      </c>
      <c r="C18" t="s">
        <v>299</v>
      </c>
      <c r="D18">
        <v>10</v>
      </c>
      <c r="E18">
        <v>38</v>
      </c>
      <c r="F18">
        <v>48</v>
      </c>
      <c r="H18" s="4">
        <f t="shared" si="0"/>
        <v>17</v>
      </c>
      <c r="I18" s="4" t="str">
        <f t="shared" si="1"/>
        <v>24-1222</v>
      </c>
      <c r="J18" s="5" t="str">
        <f t="shared" si="2"/>
        <v>The Cornerstone School Team 1</v>
      </c>
      <c r="K18" s="5" t="str">
        <f>VLOOKUP(I18,OrderByNumber!A:F,3,FALSE)</f>
        <v>Ocala</v>
      </c>
      <c r="L18" s="4" t="str">
        <f>VLOOKUP(I18,OrderByNumber!A:F,4,FALSE)</f>
        <v>FL</v>
      </c>
      <c r="M18" s="4">
        <f t="shared" si="3"/>
        <v>10</v>
      </c>
      <c r="N18" s="4">
        <f t="shared" si="4"/>
        <v>38</v>
      </c>
      <c r="O18" s="4">
        <f t="shared" si="5"/>
        <v>48</v>
      </c>
    </row>
    <row r="19" spans="1:15" ht="15" x14ac:dyDescent="0.25">
      <c r="A19">
        <v>18</v>
      </c>
      <c r="B19" t="s">
        <v>150</v>
      </c>
      <c r="C19" t="s">
        <v>294</v>
      </c>
      <c r="D19">
        <v>15.16</v>
      </c>
      <c r="E19">
        <v>34.44</v>
      </c>
      <c r="F19">
        <v>49.6</v>
      </c>
      <c r="H19" s="4">
        <f t="shared" si="0"/>
        <v>18</v>
      </c>
      <c r="I19" s="4" t="str">
        <f t="shared" si="1"/>
        <v>24-1154</v>
      </c>
      <c r="J19" s="5" t="str">
        <f t="shared" si="2"/>
        <v>Carmel Valley STEM Youth Team 2</v>
      </c>
      <c r="K19" s="5" t="str">
        <f>VLOOKUP(I19,OrderByNumber!A:F,3,FALSE)</f>
        <v>San Diego</v>
      </c>
      <c r="L19" s="4" t="str">
        <f>VLOOKUP(I19,OrderByNumber!A:F,4,FALSE)</f>
        <v>CA</v>
      </c>
      <c r="M19" s="4">
        <f t="shared" si="3"/>
        <v>15.16</v>
      </c>
      <c r="N19" s="4">
        <f t="shared" si="4"/>
        <v>34.44</v>
      </c>
      <c r="O19" s="4">
        <f t="shared" si="5"/>
        <v>49.6</v>
      </c>
    </row>
    <row r="20" spans="1:15" ht="15" x14ac:dyDescent="0.25">
      <c r="A20">
        <v>19</v>
      </c>
      <c r="B20" t="s">
        <v>144</v>
      </c>
      <c r="C20" t="s">
        <v>291</v>
      </c>
      <c r="D20">
        <v>13.12</v>
      </c>
      <c r="E20">
        <v>44.16</v>
      </c>
      <c r="F20">
        <v>57.28</v>
      </c>
      <c r="H20" s="4">
        <f t="shared" si="0"/>
        <v>19</v>
      </c>
      <c r="I20" s="4" t="str">
        <f t="shared" si="1"/>
        <v>24-1028</v>
      </c>
      <c r="J20" s="5" t="str">
        <f t="shared" si="2"/>
        <v xml:space="preserve">Notre Dame Academy </v>
      </c>
      <c r="K20" s="5" t="str">
        <f>VLOOKUP(I20,OrderByNumber!A:F,3,FALSE)</f>
        <v>Los Angeles</v>
      </c>
      <c r="L20" s="4" t="str">
        <f>VLOOKUP(I20,OrderByNumber!A:F,4,FALSE)</f>
        <v>CA</v>
      </c>
      <c r="M20" s="4">
        <f t="shared" si="3"/>
        <v>13.12</v>
      </c>
      <c r="N20" s="4">
        <f t="shared" si="4"/>
        <v>44.16</v>
      </c>
      <c r="O20" s="4">
        <f t="shared" si="5"/>
        <v>57.28</v>
      </c>
    </row>
    <row r="21" spans="1:15" ht="15" x14ac:dyDescent="0.25">
      <c r="A21">
        <v>20</v>
      </c>
      <c r="B21" t="s">
        <v>119</v>
      </c>
      <c r="C21" t="s">
        <v>279</v>
      </c>
      <c r="D21">
        <v>15.72</v>
      </c>
      <c r="E21">
        <v>47</v>
      </c>
      <c r="F21">
        <v>62.72</v>
      </c>
      <c r="H21" s="4">
        <f t="shared" si="0"/>
        <v>20</v>
      </c>
      <c r="I21" s="4" t="str">
        <f t="shared" si="1"/>
        <v>24-0784</v>
      </c>
      <c r="J21" s="5" t="str">
        <f t="shared" si="2"/>
        <v>Oregon Episcopal School</v>
      </c>
      <c r="K21" s="5" t="str">
        <f>VLOOKUP(I21,OrderByNumber!A:F,3,FALSE)</f>
        <v>Portland</v>
      </c>
      <c r="L21" s="4" t="str">
        <f>VLOOKUP(I21,OrderByNumber!A:F,4,FALSE)</f>
        <v>OR</v>
      </c>
      <c r="M21" s="4">
        <f t="shared" si="3"/>
        <v>15.72</v>
      </c>
      <c r="N21" s="4">
        <f t="shared" si="4"/>
        <v>47</v>
      </c>
      <c r="O21" s="4">
        <f t="shared" si="5"/>
        <v>62.72</v>
      </c>
    </row>
    <row r="22" spans="1:15" ht="15" x14ac:dyDescent="0.25">
      <c r="A22">
        <v>21</v>
      </c>
      <c r="B22" t="s">
        <v>37</v>
      </c>
      <c r="C22" t="s">
        <v>240</v>
      </c>
      <c r="D22">
        <v>8.32</v>
      </c>
      <c r="E22">
        <v>65</v>
      </c>
      <c r="F22">
        <v>73.319999999999993</v>
      </c>
      <c r="H22" s="4">
        <f t="shared" si="0"/>
        <v>21</v>
      </c>
      <c r="I22" s="4" t="str">
        <f t="shared" si="1"/>
        <v>24-0211</v>
      </c>
      <c r="J22" s="5" t="str">
        <f t="shared" si="2"/>
        <v>SmilingTree</v>
      </c>
      <c r="K22" s="5" t="str">
        <f>VLOOKUP(I22,OrderByNumber!A:F,3,FALSE)</f>
        <v>Sammamish</v>
      </c>
      <c r="L22" s="4" t="str">
        <f>VLOOKUP(I22,OrderByNumber!A:F,4,FALSE)</f>
        <v>WA</v>
      </c>
      <c r="M22" s="4">
        <f t="shared" si="3"/>
        <v>8.32</v>
      </c>
      <c r="N22" s="4">
        <f t="shared" si="4"/>
        <v>65</v>
      </c>
      <c r="O22" s="4">
        <f t="shared" si="5"/>
        <v>73.319999999999993</v>
      </c>
    </row>
    <row r="23" spans="1:15" ht="15" x14ac:dyDescent="0.25">
      <c r="A23">
        <v>22</v>
      </c>
      <c r="B23" t="s">
        <v>205</v>
      </c>
      <c r="C23" t="s">
        <v>326</v>
      </c>
      <c r="D23">
        <v>6</v>
      </c>
      <c r="E23">
        <v>75.72</v>
      </c>
      <c r="F23">
        <v>81.72</v>
      </c>
      <c r="H23" s="4">
        <f t="shared" si="0"/>
        <v>22</v>
      </c>
      <c r="I23" s="4" t="str">
        <f t="shared" si="1"/>
        <v>24-2050</v>
      </c>
      <c r="J23" s="5" t="str">
        <f t="shared" si="2"/>
        <v>Maharishi School</v>
      </c>
      <c r="K23" s="5" t="str">
        <f>VLOOKUP(I23,OrderByNumber!A:F,3,FALSE)</f>
        <v>Fairfield</v>
      </c>
      <c r="L23" s="4" t="str">
        <f>VLOOKUP(I23,OrderByNumber!A:F,4,FALSE)</f>
        <v>IA</v>
      </c>
      <c r="M23" s="4">
        <f t="shared" si="3"/>
        <v>6</v>
      </c>
      <c r="N23" s="4">
        <f t="shared" si="4"/>
        <v>75.72</v>
      </c>
      <c r="O23" s="4">
        <f t="shared" si="5"/>
        <v>81.72</v>
      </c>
    </row>
    <row r="24" spans="1:15" ht="15" x14ac:dyDescent="0.25">
      <c r="A24">
        <v>23</v>
      </c>
      <c r="B24" t="s">
        <v>172</v>
      </c>
      <c r="C24" t="s">
        <v>307</v>
      </c>
      <c r="D24">
        <v>11</v>
      </c>
      <c r="E24">
        <v>72.52</v>
      </c>
      <c r="F24">
        <v>83.52</v>
      </c>
      <c r="H24" s="4">
        <f t="shared" si="0"/>
        <v>23</v>
      </c>
      <c r="I24" s="4" t="str">
        <f t="shared" si="1"/>
        <v>24-1423</v>
      </c>
      <c r="J24" s="5" t="str">
        <f t="shared" si="2"/>
        <v>Oconee County High School</v>
      </c>
      <c r="K24" s="5" t="str">
        <f>VLOOKUP(I24,OrderByNumber!A:F,3,FALSE)</f>
        <v>Watkinsville</v>
      </c>
      <c r="L24" s="4" t="str">
        <f>VLOOKUP(I24,OrderByNumber!A:F,4,FALSE)</f>
        <v>GA</v>
      </c>
      <c r="M24" s="4">
        <f t="shared" si="3"/>
        <v>11</v>
      </c>
      <c r="N24" s="4">
        <f t="shared" si="4"/>
        <v>72.52</v>
      </c>
      <c r="O24" s="4">
        <f t="shared" si="5"/>
        <v>83.52</v>
      </c>
    </row>
    <row r="25" spans="1:15" ht="15" x14ac:dyDescent="0.25">
      <c r="A25">
        <v>24</v>
      </c>
      <c r="B25" t="s">
        <v>102</v>
      </c>
      <c r="C25" t="s">
        <v>269</v>
      </c>
      <c r="D25">
        <v>18</v>
      </c>
      <c r="E25" t="s">
        <v>333</v>
      </c>
      <c r="F25">
        <v>18</v>
      </c>
      <c r="H25" s="4">
        <f t="shared" si="0"/>
        <v>24</v>
      </c>
      <c r="I25" s="4" t="str">
        <f t="shared" si="1"/>
        <v>24-0618</v>
      </c>
      <c r="J25" s="5" t="str">
        <f t="shared" si="2"/>
        <v>Animas High School</v>
      </c>
      <c r="K25" s="5" t="str">
        <f>VLOOKUP(I25,OrderByNumber!A:F,3,FALSE)</f>
        <v>Durango</v>
      </c>
      <c r="L25" s="4" t="str">
        <f>VLOOKUP(I25,OrderByNumber!A:F,4,FALSE)</f>
        <v>CO</v>
      </c>
      <c r="M25" s="4">
        <f t="shared" si="3"/>
        <v>18</v>
      </c>
      <c r="N25" s="4" t="str">
        <f t="shared" si="4"/>
        <v>DQ</v>
      </c>
      <c r="O25" s="4">
        <f t="shared" si="5"/>
        <v>18</v>
      </c>
    </row>
    <row r="26" spans="1:15" ht="15" x14ac:dyDescent="0.25">
      <c r="A26">
        <v>25</v>
      </c>
      <c r="B26" t="s">
        <v>146</v>
      </c>
      <c r="C26" t="s">
        <v>292</v>
      </c>
      <c r="D26">
        <v>22.92</v>
      </c>
      <c r="E26"/>
      <c r="F26">
        <v>22.92</v>
      </c>
      <c r="H26" s="4">
        <f t="shared" si="0"/>
        <v>25</v>
      </c>
      <c r="I26" s="4" t="str">
        <f t="shared" si="1"/>
        <v>24-1039</v>
      </c>
      <c r="J26" s="5" t="str">
        <f t="shared" si="2"/>
        <v>Northridge Preparatory School</v>
      </c>
      <c r="K26" s="5" t="str">
        <f>VLOOKUP(I26,OrderByNumber!A:F,3,FALSE)</f>
        <v>Niles</v>
      </c>
      <c r="L26" s="4" t="str">
        <f>VLOOKUP(I26,OrderByNumber!A:F,4,FALSE)</f>
        <v>IL</v>
      </c>
      <c r="M26" s="4">
        <f t="shared" si="3"/>
        <v>22.92</v>
      </c>
      <c r="N26" s="4">
        <f t="shared" si="4"/>
        <v>0</v>
      </c>
      <c r="O26" s="4">
        <f t="shared" si="5"/>
        <v>22.92</v>
      </c>
    </row>
    <row r="27" spans="1:15" ht="15" x14ac:dyDescent="0.25">
      <c r="A27">
        <v>25</v>
      </c>
      <c r="B27" t="s">
        <v>185</v>
      </c>
      <c r="C27" t="s">
        <v>314</v>
      </c>
      <c r="D27">
        <v>22.92</v>
      </c>
      <c r="E27"/>
      <c r="F27">
        <v>22.92</v>
      </c>
      <c r="H27" s="4">
        <f t="shared" si="0"/>
        <v>25</v>
      </c>
      <c r="I27" s="4" t="str">
        <f t="shared" si="1"/>
        <v>24-1606</v>
      </c>
      <c r="J27" s="5" t="str">
        <f t="shared" si="2"/>
        <v>Odle Middle School Team 1</v>
      </c>
      <c r="K27" s="5" t="str">
        <f>VLOOKUP(I27,OrderByNumber!A:F,3,FALSE)</f>
        <v>Bellevue</v>
      </c>
      <c r="L27" s="4" t="str">
        <f>VLOOKUP(I27,OrderByNumber!A:F,4,FALSE)</f>
        <v>WA</v>
      </c>
      <c r="M27" s="4">
        <f t="shared" si="3"/>
        <v>22.92</v>
      </c>
      <c r="N27" s="4">
        <f t="shared" si="4"/>
        <v>0</v>
      </c>
      <c r="O27" s="4">
        <f t="shared" si="5"/>
        <v>22.92</v>
      </c>
    </row>
    <row r="28" spans="1:15" ht="15" x14ac:dyDescent="0.25">
      <c r="A28">
        <v>27</v>
      </c>
      <c r="B28" t="s">
        <v>89</v>
      </c>
      <c r="C28" t="s">
        <v>263</v>
      </c>
      <c r="D28">
        <v>23</v>
      </c>
      <c r="E28"/>
      <c r="F28">
        <v>23</v>
      </c>
      <c r="H28" s="4">
        <f t="shared" si="0"/>
        <v>27</v>
      </c>
      <c r="I28" s="4" t="str">
        <f t="shared" si="1"/>
        <v>24-0515</v>
      </c>
      <c r="J28" s="5" t="str">
        <f t="shared" si="2"/>
        <v>St. John Paul II</v>
      </c>
      <c r="K28" s="5" t="str">
        <f>VLOOKUP(I28,OrderByNumber!A:F,3,FALSE)</f>
        <v>Huntsville</v>
      </c>
      <c r="L28" s="4" t="str">
        <f>VLOOKUP(I28,OrderByNumber!A:F,4,FALSE)</f>
        <v>AL</v>
      </c>
      <c r="M28" s="4">
        <f t="shared" si="3"/>
        <v>23</v>
      </c>
      <c r="N28" s="4">
        <f t="shared" si="4"/>
        <v>0</v>
      </c>
      <c r="O28" s="4">
        <f t="shared" si="5"/>
        <v>23</v>
      </c>
    </row>
    <row r="29" spans="1:15" ht="15" x14ac:dyDescent="0.25">
      <c r="A29">
        <v>28</v>
      </c>
      <c r="B29" t="s">
        <v>16</v>
      </c>
      <c r="C29" t="s">
        <v>232</v>
      </c>
      <c r="D29">
        <v>25.32</v>
      </c>
      <c r="E29"/>
      <c r="F29">
        <v>25.32</v>
      </c>
      <c r="H29" s="4">
        <f t="shared" si="0"/>
        <v>28</v>
      </c>
      <c r="I29" s="4" t="str">
        <f t="shared" si="1"/>
        <v>24-0021</v>
      </c>
      <c r="J29" s="5" t="str">
        <f t="shared" si="2"/>
        <v>East Fairmont Middle School Team 2</v>
      </c>
      <c r="K29" s="5" t="str">
        <f>VLOOKUP(I29,OrderByNumber!A:F,3,FALSE)</f>
        <v>Fairmont</v>
      </c>
      <c r="L29" s="4" t="str">
        <f>VLOOKUP(I29,OrderByNumber!A:F,4,FALSE)</f>
        <v>WV</v>
      </c>
      <c r="M29" s="4">
        <f t="shared" si="3"/>
        <v>25.32</v>
      </c>
      <c r="N29" s="4">
        <f t="shared" si="4"/>
        <v>0</v>
      </c>
      <c r="O29" s="4">
        <f t="shared" si="5"/>
        <v>25.32</v>
      </c>
    </row>
    <row r="30" spans="1:15" ht="15" x14ac:dyDescent="0.25">
      <c r="A30">
        <v>29</v>
      </c>
      <c r="B30" t="s">
        <v>129</v>
      </c>
      <c r="C30" t="s">
        <v>284</v>
      </c>
      <c r="D30">
        <v>26.84</v>
      </c>
      <c r="E30"/>
      <c r="F30">
        <v>26.84</v>
      </c>
      <c r="H30" s="4">
        <f t="shared" si="0"/>
        <v>29</v>
      </c>
      <c r="I30" s="4" t="str">
        <f t="shared" si="1"/>
        <v>24-0888</v>
      </c>
      <c r="J30" s="5" t="str">
        <f t="shared" si="2"/>
        <v>Air Capital STEM Club</v>
      </c>
      <c r="K30" s="5" t="str">
        <f>VLOOKUP(I30,OrderByNumber!A:F,3,FALSE)</f>
        <v>Wichita</v>
      </c>
      <c r="L30" s="4" t="str">
        <f>VLOOKUP(I30,OrderByNumber!A:F,4,FALSE)</f>
        <v>KS</v>
      </c>
      <c r="M30" s="4">
        <f t="shared" si="3"/>
        <v>26.84</v>
      </c>
      <c r="N30" s="4">
        <f t="shared" si="4"/>
        <v>0</v>
      </c>
      <c r="O30" s="4">
        <f t="shared" si="5"/>
        <v>26.84</v>
      </c>
    </row>
    <row r="31" spans="1:15" ht="15" x14ac:dyDescent="0.25">
      <c r="A31">
        <v>30</v>
      </c>
      <c r="B31" t="s">
        <v>47</v>
      </c>
      <c r="C31" t="s">
        <v>244</v>
      </c>
      <c r="D31">
        <v>26.96</v>
      </c>
      <c r="E31"/>
      <c r="F31">
        <v>26.96</v>
      </c>
      <c r="H31" s="4">
        <f t="shared" si="0"/>
        <v>30</v>
      </c>
      <c r="I31" s="4" t="str">
        <f t="shared" si="1"/>
        <v>24-0296</v>
      </c>
      <c r="J31" s="5" t="str">
        <f t="shared" si="2"/>
        <v>Anderson 1 &amp; 2 Career &amp; Technology Center</v>
      </c>
      <c r="K31" s="5" t="str">
        <f>VLOOKUP(I31,OrderByNumber!A:F,3,FALSE)</f>
        <v>Williamston</v>
      </c>
      <c r="L31" s="4" t="str">
        <f>VLOOKUP(I31,OrderByNumber!A:F,4,FALSE)</f>
        <v>SC</v>
      </c>
      <c r="M31" s="4">
        <f t="shared" si="3"/>
        <v>26.96</v>
      </c>
      <c r="N31" s="4">
        <f t="shared" si="4"/>
        <v>0</v>
      </c>
      <c r="O31" s="4">
        <f t="shared" si="5"/>
        <v>26.96</v>
      </c>
    </row>
    <row r="32" spans="1:15" ht="15" x14ac:dyDescent="0.25">
      <c r="A32">
        <v>31</v>
      </c>
      <c r="B32" t="s">
        <v>115</v>
      </c>
      <c r="C32" t="s">
        <v>276</v>
      </c>
      <c r="D32">
        <v>28.56</v>
      </c>
      <c r="E32"/>
      <c r="F32">
        <v>28.56</v>
      </c>
      <c r="H32" s="4">
        <f t="shared" si="0"/>
        <v>31</v>
      </c>
      <c r="I32" s="4" t="str">
        <f t="shared" si="1"/>
        <v>24-0735</v>
      </c>
      <c r="J32" s="5" t="str">
        <f t="shared" si="2"/>
        <v>Medford Lakes Neeta School Team 1</v>
      </c>
      <c r="K32" s="5" t="str">
        <f>VLOOKUP(I32,OrderByNumber!A:F,3,FALSE)</f>
        <v>Medford Lakes</v>
      </c>
      <c r="L32" s="4" t="str">
        <f>VLOOKUP(I32,OrderByNumber!A:F,4,FALSE)</f>
        <v>NJ</v>
      </c>
      <c r="M32" s="4">
        <f t="shared" si="3"/>
        <v>28.56</v>
      </c>
      <c r="N32" s="4">
        <f t="shared" si="4"/>
        <v>0</v>
      </c>
      <c r="O32" s="4">
        <f t="shared" si="5"/>
        <v>28.56</v>
      </c>
    </row>
    <row r="33" spans="1:15" ht="15" x14ac:dyDescent="0.25">
      <c r="A33">
        <v>32</v>
      </c>
      <c r="B33" t="s">
        <v>132</v>
      </c>
      <c r="C33" t="s">
        <v>285</v>
      </c>
      <c r="D33">
        <v>29</v>
      </c>
      <c r="E33"/>
      <c r="F33">
        <v>29</v>
      </c>
      <c r="H33" s="4">
        <f t="shared" si="0"/>
        <v>32</v>
      </c>
      <c r="I33" s="4" t="str">
        <f t="shared" si="1"/>
        <v>24-0897</v>
      </c>
      <c r="J33" s="5" t="str">
        <f t="shared" si="2"/>
        <v>East Aurora High School</v>
      </c>
      <c r="K33" s="5" t="str">
        <f>VLOOKUP(I33,OrderByNumber!A:F,3,FALSE)</f>
        <v>East Aurora</v>
      </c>
      <c r="L33" s="4" t="str">
        <f>VLOOKUP(I33,OrderByNumber!A:F,4,FALSE)</f>
        <v>NY</v>
      </c>
      <c r="M33" s="4">
        <f t="shared" si="3"/>
        <v>29</v>
      </c>
      <c r="N33" s="4">
        <f t="shared" si="4"/>
        <v>0</v>
      </c>
      <c r="O33" s="4">
        <f t="shared" si="5"/>
        <v>29</v>
      </c>
    </row>
    <row r="34" spans="1:15" ht="15" x14ac:dyDescent="0.25">
      <c r="A34">
        <v>33</v>
      </c>
      <c r="B34" t="s">
        <v>14</v>
      </c>
      <c r="C34" t="s">
        <v>231</v>
      </c>
      <c r="D34">
        <v>30.84</v>
      </c>
      <c r="E34"/>
      <c r="F34">
        <v>30.84</v>
      </c>
      <c r="H34" s="4">
        <f t="shared" si="0"/>
        <v>33</v>
      </c>
      <c r="I34" s="4" t="str">
        <f t="shared" si="1"/>
        <v>24-0019</v>
      </c>
      <c r="J34" s="5" t="str">
        <f t="shared" si="2"/>
        <v>East Fairmont Middle School Team 1</v>
      </c>
      <c r="K34" s="5" t="str">
        <f>VLOOKUP(I34,OrderByNumber!A:F,3,FALSE)</f>
        <v>Fairmont</v>
      </c>
      <c r="L34" s="4" t="str">
        <f>VLOOKUP(I34,OrderByNumber!A:F,4,FALSE)</f>
        <v>WV</v>
      </c>
      <c r="M34" s="4">
        <f t="shared" si="3"/>
        <v>30.84</v>
      </c>
      <c r="N34" s="4">
        <f t="shared" si="4"/>
        <v>0</v>
      </c>
      <c r="O34" s="4">
        <f t="shared" si="5"/>
        <v>30.84</v>
      </c>
    </row>
    <row r="35" spans="1:15" ht="15" x14ac:dyDescent="0.25">
      <c r="A35">
        <v>34</v>
      </c>
      <c r="B35" t="s">
        <v>95</v>
      </c>
      <c r="C35" t="s">
        <v>266</v>
      </c>
      <c r="D35">
        <v>32.08</v>
      </c>
      <c r="E35"/>
      <c r="F35">
        <v>32.08</v>
      </c>
      <c r="H35" s="4">
        <f t="shared" si="0"/>
        <v>34</v>
      </c>
      <c r="I35" s="4" t="str">
        <f t="shared" si="1"/>
        <v>24-0541</v>
      </c>
      <c r="J35" s="5" t="str">
        <f t="shared" si="2"/>
        <v>St. Monica's Homeschool</v>
      </c>
      <c r="K35" s="5" t="str">
        <f>VLOOKUP(I35,OrderByNumber!A:F,3,FALSE)</f>
        <v>Ridgefield</v>
      </c>
      <c r="L35" s="4" t="str">
        <f>VLOOKUP(I35,OrderByNumber!A:F,4,FALSE)</f>
        <v>CT</v>
      </c>
      <c r="M35" s="4">
        <f t="shared" si="3"/>
        <v>32.08</v>
      </c>
      <c r="N35" s="4">
        <f t="shared" si="4"/>
        <v>0</v>
      </c>
      <c r="O35" s="4">
        <f t="shared" si="5"/>
        <v>32.08</v>
      </c>
    </row>
    <row r="36" spans="1:15" ht="15" x14ac:dyDescent="0.25">
      <c r="A36">
        <v>35</v>
      </c>
      <c r="B36" t="s">
        <v>111</v>
      </c>
      <c r="C36" t="s">
        <v>274</v>
      </c>
      <c r="D36">
        <v>32.479999999999997</v>
      </c>
      <c r="E36"/>
      <c r="F36">
        <v>32.479999999999997</v>
      </c>
      <c r="H36" s="4">
        <f t="shared" si="0"/>
        <v>35</v>
      </c>
      <c r="I36" s="4" t="str">
        <f t="shared" si="1"/>
        <v>24-0710</v>
      </c>
      <c r="J36" s="5" t="str">
        <f t="shared" si="2"/>
        <v>Master Arts Festival</v>
      </c>
      <c r="K36" s="5" t="str">
        <f>VLOOKUP(I36,OrderByNumber!A:F,3,FALSE)</f>
        <v>Hawaiian Gardens</v>
      </c>
      <c r="L36" s="4" t="str">
        <f>VLOOKUP(I36,OrderByNumber!A:F,4,FALSE)</f>
        <v>CA</v>
      </c>
      <c r="M36" s="4">
        <f t="shared" si="3"/>
        <v>32.479999999999997</v>
      </c>
      <c r="N36" s="4">
        <f t="shared" si="4"/>
        <v>0</v>
      </c>
      <c r="O36" s="4">
        <f t="shared" si="5"/>
        <v>32.479999999999997</v>
      </c>
    </row>
    <row r="37" spans="1:15" ht="15" x14ac:dyDescent="0.25">
      <c r="A37">
        <v>36</v>
      </c>
      <c r="B37" t="s">
        <v>76</v>
      </c>
      <c r="C37" t="s">
        <v>257</v>
      </c>
      <c r="D37">
        <v>33.72</v>
      </c>
      <c r="E37"/>
      <c r="F37">
        <v>33.72</v>
      </c>
      <c r="H37" s="4">
        <f t="shared" si="0"/>
        <v>36</v>
      </c>
      <c r="I37" s="4" t="str">
        <f t="shared" si="1"/>
        <v>24-0419</v>
      </c>
      <c r="J37" s="5" t="str">
        <f t="shared" si="2"/>
        <v>All Saints Episcopal School Team 1</v>
      </c>
      <c r="K37" s="5" t="str">
        <f>VLOOKUP(I37,OrderByNumber!A:F,3,FALSE)</f>
        <v>Fort Worth</v>
      </c>
      <c r="L37" s="4" t="str">
        <f>VLOOKUP(I37,OrderByNumber!A:F,4,FALSE)</f>
        <v>TX</v>
      </c>
      <c r="M37" s="4">
        <f t="shared" si="3"/>
        <v>33.72</v>
      </c>
      <c r="N37" s="4">
        <f t="shared" si="4"/>
        <v>0</v>
      </c>
      <c r="O37" s="4">
        <f t="shared" si="5"/>
        <v>33.72</v>
      </c>
    </row>
    <row r="38" spans="1:15" ht="15" x14ac:dyDescent="0.25">
      <c r="A38">
        <v>37</v>
      </c>
      <c r="B38" t="s">
        <v>21</v>
      </c>
      <c r="C38" t="s">
        <v>234</v>
      </c>
      <c r="D38">
        <v>34</v>
      </c>
      <c r="E38"/>
      <c r="F38">
        <v>34</v>
      </c>
      <c r="H38" s="4">
        <f t="shared" si="0"/>
        <v>37</v>
      </c>
      <c r="I38" s="4" t="str">
        <f t="shared" si="1"/>
        <v>24-0074</v>
      </c>
      <c r="J38" s="5" t="str">
        <f t="shared" si="2"/>
        <v>FIRE STEM</v>
      </c>
      <c r="K38" s="5" t="str">
        <f>VLOOKUP(I38,OrderByNumber!A:F,3,FALSE)</f>
        <v>Upper Marlboro</v>
      </c>
      <c r="L38" s="4" t="str">
        <f>VLOOKUP(I38,OrderByNumber!A:F,4,FALSE)</f>
        <v>MD</v>
      </c>
      <c r="M38" s="4">
        <f t="shared" si="3"/>
        <v>34</v>
      </c>
      <c r="N38" s="4">
        <f t="shared" si="4"/>
        <v>0</v>
      </c>
      <c r="O38" s="4">
        <f t="shared" si="5"/>
        <v>34</v>
      </c>
    </row>
    <row r="39" spans="1:15" ht="15" x14ac:dyDescent="0.25">
      <c r="A39">
        <v>38</v>
      </c>
      <c r="B39" t="s">
        <v>81</v>
      </c>
      <c r="C39" t="s">
        <v>260</v>
      </c>
      <c r="D39">
        <v>34.4</v>
      </c>
      <c r="E39"/>
      <c r="F39">
        <v>34.4</v>
      </c>
      <c r="H39" s="4">
        <f t="shared" si="0"/>
        <v>38</v>
      </c>
      <c r="I39" s="4" t="str">
        <f t="shared" si="1"/>
        <v>24-0473</v>
      </c>
      <c r="J39" s="5" t="str">
        <f t="shared" si="2"/>
        <v>Russellville High School</v>
      </c>
      <c r="K39" s="5" t="str">
        <f>VLOOKUP(I39,OrderByNumber!A:F,3,FALSE)</f>
        <v>Russellville</v>
      </c>
      <c r="L39" s="4" t="str">
        <f>VLOOKUP(I39,OrderByNumber!A:F,4,FALSE)</f>
        <v>AL</v>
      </c>
      <c r="M39" s="4">
        <f t="shared" si="3"/>
        <v>34.4</v>
      </c>
      <c r="N39" s="4">
        <f t="shared" si="4"/>
        <v>0</v>
      </c>
      <c r="O39" s="4">
        <f t="shared" si="5"/>
        <v>34.4</v>
      </c>
    </row>
    <row r="40" spans="1:15" ht="15" x14ac:dyDescent="0.25">
      <c r="A40">
        <v>39</v>
      </c>
      <c r="B40" t="s">
        <v>151</v>
      </c>
      <c r="C40" t="s">
        <v>295</v>
      </c>
      <c r="D40">
        <v>34.44</v>
      </c>
      <c r="E40"/>
      <c r="F40">
        <v>34.44</v>
      </c>
      <c r="H40" s="4">
        <f t="shared" si="0"/>
        <v>39</v>
      </c>
      <c r="I40" s="4" t="str">
        <f t="shared" si="1"/>
        <v>24-1177</v>
      </c>
      <c r="J40" s="5" t="str">
        <f t="shared" si="2"/>
        <v>Neuqua Valley High School Team 1</v>
      </c>
      <c r="K40" s="5" t="str">
        <f>VLOOKUP(I40,OrderByNumber!A:F,3,FALSE)</f>
        <v>Naperville</v>
      </c>
      <c r="L40" s="4" t="str">
        <f>VLOOKUP(I40,OrderByNumber!A:F,4,FALSE)</f>
        <v>IL</v>
      </c>
      <c r="M40" s="4">
        <f t="shared" si="3"/>
        <v>34.44</v>
      </c>
      <c r="N40" s="4">
        <f t="shared" si="4"/>
        <v>0</v>
      </c>
      <c r="O40" s="4">
        <f t="shared" si="5"/>
        <v>34.44</v>
      </c>
    </row>
    <row r="41" spans="1:15" ht="15" x14ac:dyDescent="0.25">
      <c r="A41">
        <v>39</v>
      </c>
      <c r="B41" t="s">
        <v>156</v>
      </c>
      <c r="C41" t="s">
        <v>298</v>
      </c>
      <c r="D41">
        <v>34.44</v>
      </c>
      <c r="E41"/>
      <c r="F41">
        <v>34.44</v>
      </c>
      <c r="H41" s="4">
        <f t="shared" si="0"/>
        <v>39</v>
      </c>
      <c r="I41" s="4" t="str">
        <f t="shared" si="1"/>
        <v>24-1209</v>
      </c>
      <c r="J41" s="5" t="str">
        <f t="shared" si="2"/>
        <v>Newport High School Team 1</v>
      </c>
      <c r="K41" s="5" t="str">
        <f>VLOOKUP(I41,OrderByNumber!A:F,3,FALSE)</f>
        <v>Bellevue</v>
      </c>
      <c r="L41" s="4" t="str">
        <f>VLOOKUP(I41,OrderByNumber!A:F,4,FALSE)</f>
        <v>WA</v>
      </c>
      <c r="M41" s="4">
        <f t="shared" si="3"/>
        <v>34.44</v>
      </c>
      <c r="N41" s="4">
        <f t="shared" si="4"/>
        <v>0</v>
      </c>
      <c r="O41" s="4">
        <f t="shared" si="5"/>
        <v>34.44</v>
      </c>
    </row>
    <row r="42" spans="1:15" ht="15" x14ac:dyDescent="0.25">
      <c r="A42">
        <v>41</v>
      </c>
      <c r="B42" t="s">
        <v>101</v>
      </c>
      <c r="C42" t="s">
        <v>268</v>
      </c>
      <c r="D42">
        <v>34.520000000000003</v>
      </c>
      <c r="E42"/>
      <c r="F42">
        <v>34.520000000000003</v>
      </c>
      <c r="H42" s="4">
        <f t="shared" si="0"/>
        <v>41</v>
      </c>
      <c r="I42" s="4" t="str">
        <f t="shared" si="1"/>
        <v>24-0596</v>
      </c>
      <c r="J42" s="5" t="str">
        <f t="shared" si="2"/>
        <v>Hardin Valley Academy Team 2</v>
      </c>
      <c r="K42" s="5" t="str">
        <f>VLOOKUP(I42,OrderByNumber!A:F,3,FALSE)</f>
        <v>Knoxville</v>
      </c>
      <c r="L42" s="4" t="str">
        <f>VLOOKUP(I42,OrderByNumber!A:F,4,FALSE)</f>
        <v>TN</v>
      </c>
      <c r="M42" s="4">
        <f t="shared" si="3"/>
        <v>34.520000000000003</v>
      </c>
      <c r="N42" s="4">
        <f t="shared" si="4"/>
        <v>0</v>
      </c>
      <c r="O42" s="4">
        <f t="shared" si="5"/>
        <v>34.520000000000003</v>
      </c>
    </row>
    <row r="43" spans="1:15" ht="15" x14ac:dyDescent="0.25">
      <c r="A43">
        <v>42</v>
      </c>
      <c r="B43" t="s">
        <v>141</v>
      </c>
      <c r="C43" t="s">
        <v>289</v>
      </c>
      <c r="D43">
        <v>34.76</v>
      </c>
      <c r="E43"/>
      <c r="F43">
        <v>34.76</v>
      </c>
      <c r="H43" s="4">
        <f t="shared" si="0"/>
        <v>42</v>
      </c>
      <c r="I43" s="4" t="str">
        <f t="shared" si="1"/>
        <v>24-0966</v>
      </c>
      <c r="J43" s="5" t="str">
        <f t="shared" si="2"/>
        <v>All Saints' Episcopal School Team 2</v>
      </c>
      <c r="K43" s="5" t="str">
        <f>VLOOKUP(I43,OrderByNumber!A:F,3,FALSE)</f>
        <v>Fort Worth</v>
      </c>
      <c r="L43" s="4" t="str">
        <f>VLOOKUP(I43,OrderByNumber!A:F,4,FALSE)</f>
        <v>TX</v>
      </c>
      <c r="M43" s="4">
        <f t="shared" si="3"/>
        <v>34.76</v>
      </c>
      <c r="N43" s="4">
        <f t="shared" si="4"/>
        <v>0</v>
      </c>
      <c r="O43" s="4">
        <f t="shared" si="5"/>
        <v>34.76</v>
      </c>
    </row>
    <row r="44" spans="1:15" ht="15" x14ac:dyDescent="0.25">
      <c r="A44">
        <v>43</v>
      </c>
      <c r="B44" t="s">
        <v>164</v>
      </c>
      <c r="C44" t="s">
        <v>303</v>
      </c>
      <c r="D44">
        <v>37.880000000000003</v>
      </c>
      <c r="E44"/>
      <c r="F44">
        <v>37.880000000000003</v>
      </c>
      <c r="H44" s="4">
        <f t="shared" si="0"/>
        <v>43</v>
      </c>
      <c r="I44" s="4" t="str">
        <f t="shared" si="1"/>
        <v>24-1284</v>
      </c>
      <c r="J44" s="5" t="str">
        <f t="shared" si="2"/>
        <v>Oakton High School Team 1</v>
      </c>
      <c r="K44" s="5" t="str">
        <f>VLOOKUP(I44,OrderByNumber!A:F,3,FALSE)</f>
        <v>Vienna</v>
      </c>
      <c r="L44" s="4" t="str">
        <f>VLOOKUP(I44,OrderByNumber!A:F,4,FALSE)</f>
        <v>VA</v>
      </c>
      <c r="M44" s="4">
        <f t="shared" si="3"/>
        <v>37.880000000000003</v>
      </c>
      <c r="N44" s="4">
        <f t="shared" si="4"/>
        <v>0</v>
      </c>
      <c r="O44" s="4">
        <f t="shared" si="5"/>
        <v>37.880000000000003</v>
      </c>
    </row>
    <row r="45" spans="1:15" ht="15" x14ac:dyDescent="0.25">
      <c r="A45">
        <v>44</v>
      </c>
      <c r="B45" t="s">
        <v>17</v>
      </c>
      <c r="C45" t="s">
        <v>233</v>
      </c>
      <c r="D45">
        <v>41.84</v>
      </c>
      <c r="E45"/>
      <c r="F45">
        <v>41.84</v>
      </c>
      <c r="H45" s="4">
        <f t="shared" si="0"/>
        <v>44</v>
      </c>
      <c r="I45" s="4" t="str">
        <f t="shared" si="1"/>
        <v>24-0053</v>
      </c>
      <c r="J45" s="5" t="str">
        <f t="shared" si="2"/>
        <v>Girl Scouts Troop 76141</v>
      </c>
      <c r="K45" s="5" t="str">
        <f>VLOOKUP(I45,OrderByNumber!A:F,3,FALSE)</f>
        <v>Plainfield</v>
      </c>
      <c r="L45" s="4" t="str">
        <f>VLOOKUP(I45,OrderByNumber!A:F,4,FALSE)</f>
        <v>IL</v>
      </c>
      <c r="M45" s="4">
        <f t="shared" si="3"/>
        <v>41.84</v>
      </c>
      <c r="N45" s="4">
        <f t="shared" si="4"/>
        <v>0</v>
      </c>
      <c r="O45" s="4">
        <f t="shared" si="5"/>
        <v>41.84</v>
      </c>
    </row>
    <row r="46" spans="1:15" ht="15" x14ac:dyDescent="0.25">
      <c r="A46">
        <v>45</v>
      </c>
      <c r="B46" t="s">
        <v>53</v>
      </c>
      <c r="C46" t="s">
        <v>246</v>
      </c>
      <c r="D46">
        <v>42.32</v>
      </c>
      <c r="E46"/>
      <c r="F46">
        <v>42.32</v>
      </c>
      <c r="H46" s="4">
        <f t="shared" si="0"/>
        <v>45</v>
      </c>
      <c r="I46" s="4" t="str">
        <f t="shared" si="1"/>
        <v>24-0367</v>
      </c>
      <c r="J46" s="5" t="str">
        <f t="shared" si="2"/>
        <v>Homestead High School</v>
      </c>
      <c r="K46" s="5" t="str">
        <f>VLOOKUP(I46,OrderByNumber!A:F,3,FALSE)</f>
        <v>Fort Wayne</v>
      </c>
      <c r="L46" s="4" t="str">
        <f>VLOOKUP(I46,OrderByNumber!A:F,4,FALSE)</f>
        <v>IN</v>
      </c>
      <c r="M46" s="4">
        <f t="shared" si="3"/>
        <v>42.32</v>
      </c>
      <c r="N46" s="4">
        <f t="shared" si="4"/>
        <v>0</v>
      </c>
      <c r="O46" s="4">
        <f t="shared" si="5"/>
        <v>42.32</v>
      </c>
    </row>
    <row r="47" spans="1:15" ht="15" x14ac:dyDescent="0.25">
      <c r="A47">
        <v>46</v>
      </c>
      <c r="B47" t="s">
        <v>59</v>
      </c>
      <c r="C47" t="s">
        <v>248</v>
      </c>
      <c r="D47">
        <v>44.16</v>
      </c>
      <c r="E47"/>
      <c r="F47">
        <v>44.16</v>
      </c>
      <c r="H47" s="4">
        <f t="shared" si="0"/>
        <v>46</v>
      </c>
      <c r="I47" s="4" t="str">
        <f t="shared" si="1"/>
        <v>24-0388</v>
      </c>
      <c r="J47" s="5" t="str">
        <f t="shared" si="2"/>
        <v>Young Engineers in Action</v>
      </c>
      <c r="K47" s="5" t="str">
        <f>VLOOKUP(I47,OrderByNumber!A:F,3,FALSE)</f>
        <v>La Palma</v>
      </c>
      <c r="L47" s="4" t="str">
        <f>VLOOKUP(I47,OrderByNumber!A:F,4,FALSE)</f>
        <v>CA</v>
      </c>
      <c r="M47" s="4">
        <f t="shared" si="3"/>
        <v>44.16</v>
      </c>
      <c r="N47" s="4">
        <f t="shared" si="4"/>
        <v>0</v>
      </c>
      <c r="O47" s="4">
        <f t="shared" si="5"/>
        <v>44.16</v>
      </c>
    </row>
    <row r="48" spans="1:15" ht="15" x14ac:dyDescent="0.25">
      <c r="A48">
        <v>47</v>
      </c>
      <c r="B48" t="s">
        <v>45</v>
      </c>
      <c r="C48" t="s">
        <v>243</v>
      </c>
      <c r="D48">
        <v>44.28</v>
      </c>
      <c r="E48"/>
      <c r="F48">
        <v>44.28</v>
      </c>
      <c r="H48" s="4">
        <f t="shared" si="0"/>
        <v>47</v>
      </c>
      <c r="I48" s="4" t="str">
        <f t="shared" si="1"/>
        <v>24-0263</v>
      </c>
      <c r="J48" s="5" t="str">
        <f t="shared" si="2"/>
        <v>Interlake High School Team 2</v>
      </c>
      <c r="K48" s="5" t="str">
        <f>VLOOKUP(I48,OrderByNumber!A:F,3,FALSE)</f>
        <v>Bellevue</v>
      </c>
      <c r="L48" s="4" t="str">
        <f>VLOOKUP(I48,OrderByNumber!A:F,4,FALSE)</f>
        <v>WA</v>
      </c>
      <c r="M48" s="4">
        <f t="shared" si="3"/>
        <v>44.28</v>
      </c>
      <c r="N48" s="4">
        <f t="shared" si="4"/>
        <v>0</v>
      </c>
      <c r="O48" s="4">
        <f t="shared" si="5"/>
        <v>44.28</v>
      </c>
    </row>
    <row r="49" spans="1:15" ht="15" x14ac:dyDescent="0.25">
      <c r="A49">
        <v>48</v>
      </c>
      <c r="B49" t="s">
        <v>198</v>
      </c>
      <c r="C49" t="s">
        <v>322</v>
      </c>
      <c r="D49">
        <v>44.68</v>
      </c>
      <c r="E49"/>
      <c r="F49">
        <v>44.68</v>
      </c>
      <c r="H49" s="4">
        <f t="shared" si="0"/>
        <v>48</v>
      </c>
      <c r="I49" s="4" t="str">
        <f t="shared" si="1"/>
        <v>24-1769</v>
      </c>
      <c r="J49" s="5" t="str">
        <f t="shared" si="2"/>
        <v>Clarence High School</v>
      </c>
      <c r="K49" s="5" t="str">
        <f>VLOOKUP(I49,OrderByNumber!A:F,3,FALSE)</f>
        <v>Clarence</v>
      </c>
      <c r="L49" s="4" t="str">
        <f>VLOOKUP(I49,OrderByNumber!A:F,4,FALSE)</f>
        <v>NY</v>
      </c>
      <c r="M49" s="4">
        <f t="shared" si="3"/>
        <v>44.68</v>
      </c>
      <c r="N49" s="4">
        <f t="shared" si="4"/>
        <v>0</v>
      </c>
      <c r="O49" s="4">
        <f t="shared" si="5"/>
        <v>44.68</v>
      </c>
    </row>
    <row r="50" spans="1:15" ht="15" x14ac:dyDescent="0.25">
      <c r="A50">
        <v>49</v>
      </c>
      <c r="B50" t="s">
        <v>71</v>
      </c>
      <c r="C50" t="s">
        <v>254</v>
      </c>
      <c r="D50">
        <v>45.68</v>
      </c>
      <c r="E50"/>
      <c r="F50">
        <v>45.68</v>
      </c>
      <c r="H50" s="4">
        <f t="shared" si="0"/>
        <v>49</v>
      </c>
      <c r="I50" s="4" t="str">
        <f t="shared" si="1"/>
        <v>24-0412</v>
      </c>
      <c r="J50" s="5" t="str">
        <f t="shared" si="2"/>
        <v>Shrewsbury High School</v>
      </c>
      <c r="K50" s="5" t="str">
        <f>VLOOKUP(I50,OrderByNumber!A:F,3,FALSE)</f>
        <v>Shrewsbury</v>
      </c>
      <c r="L50" s="4" t="str">
        <f>VLOOKUP(I50,OrderByNumber!A:F,4,FALSE)</f>
        <v>MA</v>
      </c>
      <c r="M50" s="4">
        <f t="shared" si="3"/>
        <v>45.68</v>
      </c>
      <c r="N50" s="4">
        <f t="shared" si="4"/>
        <v>0</v>
      </c>
      <c r="O50" s="4">
        <f t="shared" si="5"/>
        <v>45.68</v>
      </c>
    </row>
    <row r="51" spans="1:15" ht="15" x14ac:dyDescent="0.25">
      <c r="A51">
        <v>50</v>
      </c>
      <c r="B51" t="s">
        <v>208</v>
      </c>
      <c r="C51" t="s">
        <v>327</v>
      </c>
      <c r="D51">
        <v>46.2</v>
      </c>
      <c r="E51"/>
      <c r="F51">
        <v>46.2</v>
      </c>
      <c r="H51" s="4">
        <f t="shared" si="0"/>
        <v>50</v>
      </c>
      <c r="I51" s="4" t="str">
        <f t="shared" si="1"/>
        <v>24-2134</v>
      </c>
      <c r="J51" s="5" t="str">
        <f t="shared" si="2"/>
        <v xml:space="preserve">Francis C. Hammond Middle School </v>
      </c>
      <c r="K51" s="5" t="str">
        <f>VLOOKUP(I51,OrderByNumber!A:F,3,FALSE)</f>
        <v xml:space="preserve">Alexandria </v>
      </c>
      <c r="L51" s="4" t="str">
        <f>VLOOKUP(I51,OrderByNumber!A:F,4,FALSE)</f>
        <v>VA</v>
      </c>
      <c r="M51" s="4">
        <f t="shared" si="3"/>
        <v>46.2</v>
      </c>
      <c r="N51" s="4">
        <f t="shared" si="4"/>
        <v>0</v>
      </c>
      <c r="O51" s="4">
        <f t="shared" si="5"/>
        <v>46.2</v>
      </c>
    </row>
    <row r="52" spans="1:15" ht="15" x14ac:dyDescent="0.25">
      <c r="A52">
        <v>51</v>
      </c>
      <c r="B52" t="s">
        <v>110</v>
      </c>
      <c r="C52" t="s">
        <v>273</v>
      </c>
      <c r="D52">
        <v>49</v>
      </c>
      <c r="E52"/>
      <c r="F52">
        <v>49</v>
      </c>
      <c r="H52" s="4">
        <f t="shared" si="0"/>
        <v>51</v>
      </c>
      <c r="I52" s="4" t="str">
        <f t="shared" si="1"/>
        <v>24-0690</v>
      </c>
      <c r="J52" s="5" t="str">
        <f t="shared" si="2"/>
        <v>Spring Grove Area High School</v>
      </c>
      <c r="K52" s="5" t="str">
        <f>VLOOKUP(I52,OrderByNumber!A:F,3,FALSE)</f>
        <v>Spring Grove</v>
      </c>
      <c r="L52" s="4" t="str">
        <f>VLOOKUP(I52,OrderByNumber!A:F,4,FALSE)</f>
        <v>PA</v>
      </c>
      <c r="M52" s="4">
        <f t="shared" si="3"/>
        <v>49</v>
      </c>
      <c r="N52" s="4">
        <f t="shared" si="4"/>
        <v>0</v>
      </c>
      <c r="O52" s="4">
        <f t="shared" si="5"/>
        <v>49</v>
      </c>
    </row>
    <row r="53" spans="1:15" ht="15" x14ac:dyDescent="0.25">
      <c r="A53">
        <v>52</v>
      </c>
      <c r="B53" t="s">
        <v>186</v>
      </c>
      <c r="C53" t="s">
        <v>315</v>
      </c>
      <c r="D53">
        <v>49.52</v>
      </c>
      <c r="E53"/>
      <c r="F53">
        <v>49.52</v>
      </c>
      <c r="H53" s="4">
        <f t="shared" si="0"/>
        <v>52</v>
      </c>
      <c r="I53" s="4" t="str">
        <f t="shared" si="1"/>
        <v>24-1607</v>
      </c>
      <c r="J53" s="5" t="str">
        <f t="shared" si="2"/>
        <v>Odle Middle School Team 2</v>
      </c>
      <c r="K53" s="5" t="str">
        <f>VLOOKUP(I53,OrderByNumber!A:F,3,FALSE)</f>
        <v>Bellevue</v>
      </c>
      <c r="L53" s="4" t="str">
        <f>VLOOKUP(I53,OrderByNumber!A:F,4,FALSE)</f>
        <v>WA</v>
      </c>
      <c r="M53" s="4">
        <f t="shared" si="3"/>
        <v>49.52</v>
      </c>
      <c r="N53" s="4">
        <f t="shared" si="4"/>
        <v>0</v>
      </c>
      <c r="O53" s="4">
        <f t="shared" si="5"/>
        <v>49.52</v>
      </c>
    </row>
    <row r="54" spans="1:15" ht="15" x14ac:dyDescent="0.25">
      <c r="A54">
        <v>53</v>
      </c>
      <c r="B54" t="s">
        <v>196</v>
      </c>
      <c r="C54" t="s">
        <v>321</v>
      </c>
      <c r="D54">
        <v>50</v>
      </c>
      <c r="E54"/>
      <c r="F54">
        <v>50</v>
      </c>
      <c r="H54" s="4">
        <f t="shared" si="0"/>
        <v>53</v>
      </c>
      <c r="I54" s="4" t="str">
        <f t="shared" si="1"/>
        <v>24-1717</v>
      </c>
      <c r="J54" s="5" t="str">
        <f t="shared" si="2"/>
        <v>Bickyard Collaborative, Inc.</v>
      </c>
      <c r="K54" s="5" t="str">
        <f>VLOOKUP(I54,OrderByNumber!A:F,3,FALSE)</f>
        <v>Andover</v>
      </c>
      <c r="L54" s="4" t="str">
        <f>VLOOKUP(I54,OrderByNumber!A:F,4,FALSE)</f>
        <v>MA</v>
      </c>
      <c r="M54" s="4">
        <f t="shared" si="3"/>
        <v>50</v>
      </c>
      <c r="N54" s="4">
        <f t="shared" si="4"/>
        <v>0</v>
      </c>
      <c r="O54" s="4">
        <f t="shared" si="5"/>
        <v>50</v>
      </c>
    </row>
    <row r="55" spans="1:15" ht="15" x14ac:dyDescent="0.25">
      <c r="A55">
        <v>54</v>
      </c>
      <c r="B55" t="s">
        <v>74</v>
      </c>
      <c r="C55" t="s">
        <v>255</v>
      </c>
      <c r="D55">
        <v>50.28</v>
      </c>
      <c r="E55"/>
      <c r="F55">
        <v>50.28</v>
      </c>
      <c r="H55" s="4">
        <f t="shared" si="0"/>
        <v>54</v>
      </c>
      <c r="I55" s="4" t="str">
        <f t="shared" si="1"/>
        <v>24-0415</v>
      </c>
      <c r="J55" s="5" t="str">
        <f t="shared" si="2"/>
        <v>Harmony Science Academy  El Paso Team 2</v>
      </c>
      <c r="K55" s="5" t="str">
        <f>VLOOKUP(I55,OrderByNumber!A:F,3,FALSE)</f>
        <v>El Paso</v>
      </c>
      <c r="L55" s="4" t="str">
        <f>VLOOKUP(I55,OrderByNumber!A:F,4,FALSE)</f>
        <v>TX</v>
      </c>
      <c r="M55" s="4">
        <f t="shared" si="3"/>
        <v>50.28</v>
      </c>
      <c r="N55" s="4">
        <f t="shared" si="4"/>
        <v>0</v>
      </c>
      <c r="O55" s="4">
        <f t="shared" si="5"/>
        <v>50.28</v>
      </c>
    </row>
    <row r="56" spans="1:15" ht="15" x14ac:dyDescent="0.25">
      <c r="A56">
        <v>55</v>
      </c>
      <c r="B56" t="s">
        <v>69</v>
      </c>
      <c r="C56" t="s">
        <v>253</v>
      </c>
      <c r="D56">
        <v>51.64</v>
      </c>
      <c r="E56"/>
      <c r="F56">
        <v>51.64</v>
      </c>
      <c r="H56" s="4">
        <f t="shared" si="0"/>
        <v>55</v>
      </c>
      <c r="I56" s="4" t="str">
        <f t="shared" si="1"/>
        <v>24-0410</v>
      </c>
      <c r="J56" s="5" t="str">
        <f t="shared" si="2"/>
        <v>Lawrence County High School</v>
      </c>
      <c r="K56" s="5" t="str">
        <f>VLOOKUP(I56,OrderByNumber!A:F,3,FALSE)</f>
        <v>Moulton</v>
      </c>
      <c r="L56" s="4" t="str">
        <f>VLOOKUP(I56,OrderByNumber!A:F,4,FALSE)</f>
        <v>AL</v>
      </c>
      <c r="M56" s="4">
        <f t="shared" si="3"/>
        <v>51.64</v>
      </c>
      <c r="N56" s="4">
        <f t="shared" si="4"/>
        <v>0</v>
      </c>
      <c r="O56" s="4">
        <f t="shared" si="5"/>
        <v>51.64</v>
      </c>
    </row>
    <row r="57" spans="1:15" ht="15" x14ac:dyDescent="0.25">
      <c r="A57">
        <v>56</v>
      </c>
      <c r="B57" t="s">
        <v>161</v>
      </c>
      <c r="C57" t="s">
        <v>301</v>
      </c>
      <c r="D57">
        <v>53.12</v>
      </c>
      <c r="E57"/>
      <c r="F57">
        <v>53.12</v>
      </c>
      <c r="H57" s="4">
        <f t="shared" si="0"/>
        <v>56</v>
      </c>
      <c r="I57" s="4" t="str">
        <f t="shared" si="1"/>
        <v>24-1233</v>
      </c>
      <c r="J57" s="5" t="str">
        <f t="shared" si="2"/>
        <v>Seabrook Intermediate School Team 1</v>
      </c>
      <c r="K57" s="5" t="str">
        <f>VLOOKUP(I57,OrderByNumber!A:F,3,FALSE)</f>
        <v>Seabrook</v>
      </c>
      <c r="L57" s="4" t="str">
        <f>VLOOKUP(I57,OrderByNumber!A:F,4,FALSE)</f>
        <v>TX</v>
      </c>
      <c r="M57" s="4">
        <f t="shared" si="3"/>
        <v>53.12</v>
      </c>
      <c r="N57" s="4">
        <f t="shared" si="4"/>
        <v>0</v>
      </c>
      <c r="O57" s="4">
        <f t="shared" si="5"/>
        <v>53.12</v>
      </c>
    </row>
    <row r="58" spans="1:15" ht="15" x14ac:dyDescent="0.25">
      <c r="A58">
        <v>57</v>
      </c>
      <c r="B58" t="s">
        <v>187</v>
      </c>
      <c r="C58" t="s">
        <v>316</v>
      </c>
      <c r="D58">
        <v>53.88</v>
      </c>
      <c r="E58"/>
      <c r="F58">
        <v>53.88</v>
      </c>
      <c r="H58" s="4">
        <f t="shared" si="0"/>
        <v>57</v>
      </c>
      <c r="I58" s="4" t="str">
        <f t="shared" si="1"/>
        <v>24-1643</v>
      </c>
      <c r="J58" s="5" t="str">
        <f t="shared" si="2"/>
        <v>Bronx High School of Science Team 2</v>
      </c>
      <c r="K58" s="5" t="str">
        <f>VLOOKUP(I58,OrderByNumber!A:F,3,FALSE)</f>
        <v>New York</v>
      </c>
      <c r="L58" s="4" t="str">
        <f>VLOOKUP(I58,OrderByNumber!A:F,4,FALSE)</f>
        <v>NY</v>
      </c>
      <c r="M58" s="4">
        <f t="shared" si="3"/>
        <v>53.88</v>
      </c>
      <c r="N58" s="4">
        <f t="shared" si="4"/>
        <v>0</v>
      </c>
      <c r="O58" s="4">
        <f t="shared" si="5"/>
        <v>53.88</v>
      </c>
    </row>
    <row r="59" spans="1:15" ht="15" x14ac:dyDescent="0.25">
      <c r="A59">
        <v>58</v>
      </c>
      <c r="B59" t="s">
        <v>117</v>
      </c>
      <c r="C59" t="s">
        <v>277</v>
      </c>
      <c r="D59">
        <v>54.52</v>
      </c>
      <c r="E59"/>
      <c r="F59">
        <v>54.52</v>
      </c>
      <c r="H59" s="4">
        <f t="shared" si="0"/>
        <v>58</v>
      </c>
      <c r="I59" s="4" t="str">
        <f t="shared" si="1"/>
        <v>24-0736</v>
      </c>
      <c r="J59" s="5" t="str">
        <f t="shared" si="2"/>
        <v>Explorer Post 1010</v>
      </c>
      <c r="K59" s="5" t="str">
        <f>VLOOKUP(I59,OrderByNumber!A:F,3,FALSE)</f>
        <v>Rockville</v>
      </c>
      <c r="L59" s="4" t="str">
        <f>VLOOKUP(I59,OrderByNumber!A:F,4,FALSE)</f>
        <v>MD</v>
      </c>
      <c r="M59" s="4">
        <f t="shared" si="3"/>
        <v>54.52</v>
      </c>
      <c r="N59" s="4">
        <f t="shared" si="4"/>
        <v>0</v>
      </c>
      <c r="O59" s="4">
        <f t="shared" si="5"/>
        <v>54.52</v>
      </c>
    </row>
    <row r="60" spans="1:15" ht="15" x14ac:dyDescent="0.25">
      <c r="A60">
        <v>59</v>
      </c>
      <c r="B60" t="s">
        <v>64</v>
      </c>
      <c r="C60" t="s">
        <v>250</v>
      </c>
      <c r="D60">
        <v>55</v>
      </c>
      <c r="E60"/>
      <c r="F60">
        <v>55</v>
      </c>
      <c r="H60" s="4">
        <f t="shared" si="0"/>
        <v>59</v>
      </c>
      <c r="I60" s="4" t="str">
        <f t="shared" si="1"/>
        <v>24-0401</v>
      </c>
      <c r="J60" s="5" t="str">
        <f t="shared" si="2"/>
        <v>Victory Christian Center Middle School</v>
      </c>
      <c r="K60" s="5" t="str">
        <f>VLOOKUP(I60,OrderByNumber!A:F,3,FALSE)</f>
        <v>Charlotte</v>
      </c>
      <c r="L60" s="4" t="str">
        <f>VLOOKUP(I60,OrderByNumber!A:F,4,FALSE)</f>
        <v>NC</v>
      </c>
      <c r="M60" s="4">
        <f t="shared" si="3"/>
        <v>55</v>
      </c>
      <c r="N60" s="4">
        <f t="shared" si="4"/>
        <v>0</v>
      </c>
      <c r="O60" s="4">
        <f t="shared" si="5"/>
        <v>55</v>
      </c>
    </row>
    <row r="61" spans="1:15" ht="15" x14ac:dyDescent="0.25">
      <c r="A61">
        <v>60</v>
      </c>
      <c r="B61" t="s">
        <v>167</v>
      </c>
      <c r="C61" t="s">
        <v>304</v>
      </c>
      <c r="D61">
        <v>56</v>
      </c>
      <c r="E61"/>
      <c r="F61">
        <v>56</v>
      </c>
      <c r="H61" s="4">
        <f t="shared" si="0"/>
        <v>60</v>
      </c>
      <c r="I61" s="4" t="str">
        <f t="shared" si="1"/>
        <v>24-1307</v>
      </c>
      <c r="J61" s="5" t="str">
        <f t="shared" si="2"/>
        <v>Northwest High School</v>
      </c>
      <c r="K61" s="5" t="str">
        <f>VLOOKUP(I61,OrderByNumber!A:F,3,FALSE)</f>
        <v>Justin</v>
      </c>
      <c r="L61" s="4" t="str">
        <f>VLOOKUP(I61,OrderByNumber!A:F,4,FALSE)</f>
        <v>TX</v>
      </c>
      <c r="M61" s="4">
        <f t="shared" si="3"/>
        <v>56</v>
      </c>
      <c r="N61" s="4">
        <f t="shared" si="4"/>
        <v>0</v>
      </c>
      <c r="O61" s="4">
        <f t="shared" si="5"/>
        <v>56</v>
      </c>
    </row>
    <row r="62" spans="1:15" ht="15" x14ac:dyDescent="0.25">
      <c r="A62">
        <v>61</v>
      </c>
      <c r="B62" t="s">
        <v>154</v>
      </c>
      <c r="C62" t="s">
        <v>297</v>
      </c>
      <c r="D62">
        <v>56.84</v>
      </c>
      <c r="E62"/>
      <c r="F62">
        <v>56.84</v>
      </c>
      <c r="H62" s="4">
        <f t="shared" si="0"/>
        <v>61</v>
      </c>
      <c r="I62" s="4" t="str">
        <f t="shared" si="1"/>
        <v>24-1200</v>
      </c>
      <c r="J62" s="5" t="str">
        <f t="shared" si="2"/>
        <v>Onteora Central Schools</v>
      </c>
      <c r="K62" s="5" t="str">
        <f>VLOOKUP(I62,OrderByNumber!A:F,3,FALSE)</f>
        <v>Boiceville</v>
      </c>
      <c r="L62" s="4" t="str">
        <f>VLOOKUP(I62,OrderByNumber!A:F,4,FALSE)</f>
        <v>NY</v>
      </c>
      <c r="M62" s="4">
        <f t="shared" si="3"/>
        <v>56.84</v>
      </c>
      <c r="N62" s="4">
        <f t="shared" si="4"/>
        <v>0</v>
      </c>
      <c r="O62" s="4">
        <f t="shared" si="5"/>
        <v>56.84</v>
      </c>
    </row>
    <row r="63" spans="1:15" ht="15" x14ac:dyDescent="0.25">
      <c r="A63">
        <v>62</v>
      </c>
      <c r="B63" t="s">
        <v>40</v>
      </c>
      <c r="C63" t="s">
        <v>241</v>
      </c>
      <c r="D63">
        <v>59.56</v>
      </c>
      <c r="E63"/>
      <c r="F63">
        <v>59.56</v>
      </c>
      <c r="H63" s="4">
        <f t="shared" si="0"/>
        <v>62</v>
      </c>
      <c r="I63" s="4" t="str">
        <f t="shared" si="1"/>
        <v>24-0232</v>
      </c>
      <c r="J63" s="5" t="str">
        <f t="shared" si="2"/>
        <v>Seckman Middle School</v>
      </c>
      <c r="K63" s="5" t="str">
        <f>VLOOKUP(I63,OrderByNumber!A:F,3,FALSE)</f>
        <v>Imperial</v>
      </c>
      <c r="L63" s="4" t="str">
        <f>VLOOKUP(I63,OrderByNumber!A:F,4,FALSE)</f>
        <v>MO</v>
      </c>
      <c r="M63" s="4">
        <f t="shared" si="3"/>
        <v>59.56</v>
      </c>
      <c r="N63" s="4">
        <f t="shared" si="4"/>
        <v>0</v>
      </c>
      <c r="O63" s="4">
        <f t="shared" si="5"/>
        <v>59.56</v>
      </c>
    </row>
    <row r="64" spans="1:15" ht="15" x14ac:dyDescent="0.25">
      <c r="A64">
        <v>63</v>
      </c>
      <c r="B64" t="s">
        <v>113</v>
      </c>
      <c r="C64" t="s">
        <v>275</v>
      </c>
      <c r="D64">
        <v>60.92</v>
      </c>
      <c r="E64"/>
      <c r="F64">
        <v>60.92</v>
      </c>
      <c r="H64" s="4">
        <f t="shared" si="0"/>
        <v>63</v>
      </c>
      <c r="I64" s="4" t="str">
        <f t="shared" si="1"/>
        <v>24-0712</v>
      </c>
      <c r="J64" s="5" t="str">
        <f t="shared" si="2"/>
        <v>Waubonsie Valley High School</v>
      </c>
      <c r="K64" s="5" t="str">
        <f>VLOOKUP(I64,OrderByNumber!A:F,3,FALSE)</f>
        <v>Aurora</v>
      </c>
      <c r="L64" s="4" t="str">
        <f>VLOOKUP(I64,OrderByNumber!A:F,4,FALSE)</f>
        <v>IL</v>
      </c>
      <c r="M64" s="4">
        <f t="shared" si="3"/>
        <v>60.92</v>
      </c>
      <c r="N64" s="4">
        <f t="shared" si="4"/>
        <v>0</v>
      </c>
      <c r="O64" s="4">
        <f t="shared" si="5"/>
        <v>60.92</v>
      </c>
    </row>
    <row r="65" spans="1:15" ht="15" x14ac:dyDescent="0.25">
      <c r="A65">
        <v>64</v>
      </c>
      <c r="B65" t="s">
        <v>184</v>
      </c>
      <c r="C65" t="s">
        <v>313</v>
      </c>
      <c r="D65">
        <v>61</v>
      </c>
      <c r="E65"/>
      <c r="F65">
        <v>61</v>
      </c>
      <c r="H65" s="4">
        <f t="shared" si="0"/>
        <v>64</v>
      </c>
      <c r="I65" s="4" t="str">
        <f t="shared" si="1"/>
        <v>24-1567</v>
      </c>
      <c r="J65" s="5" t="str">
        <f t="shared" si="2"/>
        <v>duPont Manual High School Team 2</v>
      </c>
      <c r="K65" s="5" t="str">
        <f>VLOOKUP(I65,OrderByNumber!A:F,3,FALSE)</f>
        <v>Louisville</v>
      </c>
      <c r="L65" s="4" t="str">
        <f>VLOOKUP(I65,OrderByNumber!A:F,4,FALSE)</f>
        <v>KY</v>
      </c>
      <c r="M65" s="4">
        <f t="shared" si="3"/>
        <v>61</v>
      </c>
      <c r="N65" s="4">
        <f t="shared" si="4"/>
        <v>0</v>
      </c>
      <c r="O65" s="4">
        <f t="shared" si="5"/>
        <v>61</v>
      </c>
    </row>
    <row r="66" spans="1:15" ht="15" x14ac:dyDescent="0.25">
      <c r="A66">
        <v>65</v>
      </c>
      <c r="B66" t="s">
        <v>177</v>
      </c>
      <c r="C66" t="s">
        <v>309</v>
      </c>
      <c r="D66">
        <v>61.2</v>
      </c>
      <c r="E66"/>
      <c r="F66">
        <v>61.2</v>
      </c>
      <c r="H66" s="4">
        <f t="shared" si="0"/>
        <v>65</v>
      </c>
      <c r="I66" s="4" t="str">
        <f t="shared" si="1"/>
        <v>24-1473</v>
      </c>
      <c r="J66" s="5" t="str">
        <f t="shared" si="2"/>
        <v>The Vanguard School Team 1</v>
      </c>
      <c r="K66" s="5" t="str">
        <f>VLOOKUP(I66,OrderByNumber!A:F,3,FALSE)</f>
        <v>Colorado Springs</v>
      </c>
      <c r="L66" s="4" t="str">
        <f>VLOOKUP(I66,OrderByNumber!A:F,4,FALSE)</f>
        <v>CO</v>
      </c>
      <c r="M66" s="4">
        <f t="shared" si="3"/>
        <v>61.2</v>
      </c>
      <c r="N66" s="4">
        <f t="shared" si="4"/>
        <v>0</v>
      </c>
      <c r="O66" s="4">
        <f t="shared" si="5"/>
        <v>61.2</v>
      </c>
    </row>
    <row r="67" spans="1:15" ht="15" x14ac:dyDescent="0.25">
      <c r="A67">
        <v>66</v>
      </c>
      <c r="B67" t="s">
        <v>175</v>
      </c>
      <c r="C67" t="s">
        <v>308</v>
      </c>
      <c r="D67">
        <v>61.56</v>
      </c>
      <c r="E67"/>
      <c r="F67">
        <v>61.56</v>
      </c>
      <c r="H67" s="4">
        <f t="shared" ref="H67:H101" si="6">A67</f>
        <v>66</v>
      </c>
      <c r="I67" s="4" t="str">
        <f t="shared" ref="I67:I101" si="7">C67</f>
        <v>24-1468</v>
      </c>
      <c r="J67" s="5" t="str">
        <f t="shared" ref="J67:J101" si="8">B67</f>
        <v>South Brunswick High School</v>
      </c>
      <c r="K67" s="5" t="str">
        <f>VLOOKUP(I67,OrderByNumber!A:F,3,FALSE)</f>
        <v>Monmouth Junction</v>
      </c>
      <c r="L67" s="4" t="str">
        <f>VLOOKUP(I67,OrderByNumber!A:F,4,FALSE)</f>
        <v>NJ</v>
      </c>
      <c r="M67" s="4">
        <f t="shared" ref="M67:M101" si="9">D67</f>
        <v>61.56</v>
      </c>
      <c r="N67" s="4">
        <f t="shared" ref="N67:N101" si="10">E67</f>
        <v>0</v>
      </c>
      <c r="O67" s="4">
        <f t="shared" ref="O67:O101" si="11">F67</f>
        <v>61.56</v>
      </c>
    </row>
    <row r="68" spans="1:15" ht="15" x14ac:dyDescent="0.25">
      <c r="A68">
        <v>67</v>
      </c>
      <c r="B68" t="s">
        <v>169</v>
      </c>
      <c r="C68" t="s">
        <v>305</v>
      </c>
      <c r="D68">
        <v>62.16</v>
      </c>
      <c r="E68"/>
      <c r="F68">
        <v>62.16</v>
      </c>
      <c r="H68" s="4">
        <f t="shared" si="6"/>
        <v>67</v>
      </c>
      <c r="I68" s="4" t="str">
        <f t="shared" si="7"/>
        <v>24-1311</v>
      </c>
      <c r="J68" s="5" t="str">
        <f t="shared" si="8"/>
        <v>STEMZ Education</v>
      </c>
      <c r="K68" s="5" t="str">
        <f>VLOOKUP(I68,OrderByNumber!A:F,3,FALSE)</f>
        <v>Redmond</v>
      </c>
      <c r="L68" s="4" t="str">
        <f>VLOOKUP(I68,OrderByNumber!A:F,4,FALSE)</f>
        <v>WA</v>
      </c>
      <c r="M68" s="4">
        <f t="shared" si="9"/>
        <v>62.16</v>
      </c>
      <c r="N68" s="4">
        <f t="shared" si="10"/>
        <v>0</v>
      </c>
      <c r="O68" s="4">
        <f t="shared" si="11"/>
        <v>62.16</v>
      </c>
    </row>
    <row r="69" spans="1:15" ht="15" x14ac:dyDescent="0.25">
      <c r="A69">
        <v>68</v>
      </c>
      <c r="B69" t="s">
        <v>83</v>
      </c>
      <c r="C69" t="s">
        <v>261</v>
      </c>
      <c r="D69">
        <v>68.72</v>
      </c>
      <c r="E69"/>
      <c r="F69">
        <v>68.72</v>
      </c>
      <c r="H69" s="4">
        <f t="shared" si="6"/>
        <v>68</v>
      </c>
      <c r="I69" s="4" t="str">
        <f t="shared" si="7"/>
        <v>24-0502</v>
      </c>
      <c r="J69" s="5" t="str">
        <f t="shared" si="8"/>
        <v>Noe Middle School</v>
      </c>
      <c r="K69" s="5" t="str">
        <f>VLOOKUP(I69,OrderByNumber!A:F,3,FALSE)</f>
        <v>Louisville</v>
      </c>
      <c r="L69" s="4" t="str">
        <f>VLOOKUP(I69,OrderByNumber!A:F,4,FALSE)</f>
        <v>KY</v>
      </c>
      <c r="M69" s="4">
        <f t="shared" si="9"/>
        <v>68.72</v>
      </c>
      <c r="N69" s="4">
        <f t="shared" si="10"/>
        <v>0</v>
      </c>
      <c r="O69" s="4">
        <f t="shared" si="11"/>
        <v>68.72</v>
      </c>
    </row>
    <row r="70" spans="1:15" ht="15" x14ac:dyDescent="0.25">
      <c r="A70">
        <v>69</v>
      </c>
      <c r="B70" t="s">
        <v>188</v>
      </c>
      <c r="C70" t="s">
        <v>317</v>
      </c>
      <c r="D70">
        <v>69.92</v>
      </c>
      <c r="E70"/>
      <c r="F70">
        <v>69.92</v>
      </c>
      <c r="H70" s="4">
        <f t="shared" si="6"/>
        <v>69</v>
      </c>
      <c r="I70" s="4" t="str">
        <f t="shared" si="7"/>
        <v>24-1656</v>
      </c>
      <c r="J70" s="5" t="str">
        <f t="shared" si="8"/>
        <v>The Vanguard School Team 2</v>
      </c>
      <c r="K70" s="5" t="str">
        <f>VLOOKUP(I70,OrderByNumber!A:F,3,FALSE)</f>
        <v>Colorado Springs</v>
      </c>
      <c r="L70" s="4" t="str">
        <f>VLOOKUP(I70,OrderByNumber!A:F,4,FALSE)</f>
        <v>CO</v>
      </c>
      <c r="M70" s="4">
        <f t="shared" si="9"/>
        <v>69.92</v>
      </c>
      <c r="N70" s="4">
        <f t="shared" si="10"/>
        <v>0</v>
      </c>
      <c r="O70" s="4">
        <f t="shared" si="11"/>
        <v>69.92</v>
      </c>
    </row>
    <row r="71" spans="1:15" ht="15" x14ac:dyDescent="0.25">
      <c r="A71">
        <v>70</v>
      </c>
      <c r="B71" t="s">
        <v>75</v>
      </c>
      <c r="C71" t="s">
        <v>256</v>
      </c>
      <c r="D71">
        <v>73.56</v>
      </c>
      <c r="E71"/>
      <c r="F71">
        <v>73.56</v>
      </c>
      <c r="H71" s="4">
        <f t="shared" si="6"/>
        <v>70</v>
      </c>
      <c r="I71" s="4" t="str">
        <f t="shared" si="7"/>
        <v>24-0418</v>
      </c>
      <c r="J71" s="5" t="str">
        <f t="shared" si="8"/>
        <v>Muscle Shoals High School Team 2</v>
      </c>
      <c r="K71" s="5" t="str">
        <f>VLOOKUP(I71,OrderByNumber!A:F,3,FALSE)</f>
        <v>Muscle Shoals</v>
      </c>
      <c r="L71" s="4" t="str">
        <f>VLOOKUP(I71,OrderByNumber!A:F,4,FALSE)</f>
        <v>AL</v>
      </c>
      <c r="M71" s="4">
        <f t="shared" si="9"/>
        <v>73.56</v>
      </c>
      <c r="N71" s="4">
        <f t="shared" si="10"/>
        <v>0</v>
      </c>
      <c r="O71" s="4">
        <f t="shared" si="11"/>
        <v>73.56</v>
      </c>
    </row>
    <row r="72" spans="1:15" ht="15" x14ac:dyDescent="0.25">
      <c r="A72">
        <v>71</v>
      </c>
      <c r="B72" t="s">
        <v>33</v>
      </c>
      <c r="C72" t="s">
        <v>238</v>
      </c>
      <c r="D72">
        <v>73.64</v>
      </c>
      <c r="E72"/>
      <c r="F72">
        <v>73.64</v>
      </c>
      <c r="H72" s="4">
        <f t="shared" si="6"/>
        <v>71</v>
      </c>
      <c r="I72" s="4" t="str">
        <f t="shared" si="7"/>
        <v>24-0153</v>
      </c>
      <c r="J72" s="5" t="str">
        <f t="shared" si="8"/>
        <v>AIAA Plainfield-Naperville IL Section</v>
      </c>
      <c r="K72" s="5" t="str">
        <f>VLOOKUP(I72,OrderByNumber!A:F,3,FALSE)</f>
        <v>Plainfield</v>
      </c>
      <c r="L72" s="4" t="str">
        <f>VLOOKUP(I72,OrderByNumber!A:F,4,FALSE)</f>
        <v>IL</v>
      </c>
      <c r="M72" s="4">
        <f t="shared" si="9"/>
        <v>73.64</v>
      </c>
      <c r="N72" s="4">
        <f t="shared" si="10"/>
        <v>0</v>
      </c>
      <c r="O72" s="4">
        <f t="shared" si="11"/>
        <v>73.64</v>
      </c>
    </row>
    <row r="73" spans="1:15" ht="15" x14ac:dyDescent="0.25">
      <c r="A73">
        <v>72</v>
      </c>
      <c r="B73" t="s">
        <v>171</v>
      </c>
      <c r="C73" t="s">
        <v>306</v>
      </c>
      <c r="D73">
        <v>74.040000000000006</v>
      </c>
      <c r="E73"/>
      <c r="F73">
        <v>74.040000000000006</v>
      </c>
      <c r="H73" s="4">
        <f t="shared" si="6"/>
        <v>72</v>
      </c>
      <c r="I73" s="4" t="str">
        <f t="shared" si="7"/>
        <v>24-1324</v>
      </c>
      <c r="J73" s="5" t="str">
        <f t="shared" si="8"/>
        <v>Seabrook Intermediate School Team 2</v>
      </c>
      <c r="K73" s="5" t="str">
        <f>VLOOKUP(I73,OrderByNumber!A:F,3,FALSE)</f>
        <v>Seabrook</v>
      </c>
      <c r="L73" s="4" t="str">
        <f>VLOOKUP(I73,OrderByNumber!A:F,4,FALSE)</f>
        <v>TX</v>
      </c>
      <c r="M73" s="4">
        <f t="shared" si="9"/>
        <v>74.040000000000006</v>
      </c>
      <c r="N73" s="4">
        <f t="shared" si="10"/>
        <v>0</v>
      </c>
      <c r="O73" s="4">
        <f t="shared" si="11"/>
        <v>74.040000000000006</v>
      </c>
    </row>
    <row r="74" spans="1:15" ht="15" x14ac:dyDescent="0.25">
      <c r="A74">
        <v>73</v>
      </c>
      <c r="B74" t="s">
        <v>126</v>
      </c>
      <c r="C74" t="s">
        <v>282</v>
      </c>
      <c r="D74">
        <v>78.12</v>
      </c>
      <c r="E74"/>
      <c r="F74">
        <v>78.12</v>
      </c>
      <c r="H74" s="4">
        <f t="shared" si="6"/>
        <v>73</v>
      </c>
      <c r="I74" s="4" t="str">
        <f t="shared" si="7"/>
        <v>24-0849</v>
      </c>
      <c r="J74" s="5" t="str">
        <f t="shared" si="8"/>
        <v>Newark Memorial High School</v>
      </c>
      <c r="K74" s="5" t="str">
        <f>VLOOKUP(I74,OrderByNumber!A:F,3,FALSE)</f>
        <v>Newark</v>
      </c>
      <c r="L74" s="4" t="str">
        <f>VLOOKUP(I74,OrderByNumber!A:F,4,FALSE)</f>
        <v>CA</v>
      </c>
      <c r="M74" s="4">
        <f t="shared" si="9"/>
        <v>78.12</v>
      </c>
      <c r="N74" s="4">
        <f t="shared" si="10"/>
        <v>0</v>
      </c>
      <c r="O74" s="4">
        <f t="shared" si="11"/>
        <v>78.12</v>
      </c>
    </row>
    <row r="75" spans="1:15" ht="15" x14ac:dyDescent="0.25">
      <c r="A75">
        <v>74</v>
      </c>
      <c r="B75" t="s">
        <v>93</v>
      </c>
      <c r="C75" t="s">
        <v>265</v>
      </c>
      <c r="D75">
        <v>79.400000000000006</v>
      </c>
      <c r="E75"/>
      <c r="F75">
        <v>79.400000000000006</v>
      </c>
      <c r="H75" s="4">
        <f t="shared" si="6"/>
        <v>74</v>
      </c>
      <c r="I75" s="4" t="str">
        <f t="shared" si="7"/>
        <v>24-0538</v>
      </c>
      <c r="J75" s="5" t="str">
        <f t="shared" si="8"/>
        <v>Bronx High School of Science Team 1</v>
      </c>
      <c r="K75" s="5" t="str">
        <f>VLOOKUP(I75,OrderByNumber!A:F,3,FALSE)</f>
        <v>New York</v>
      </c>
      <c r="L75" s="4" t="str">
        <f>VLOOKUP(I75,OrderByNumber!A:F,4,FALSE)</f>
        <v>NY</v>
      </c>
      <c r="M75" s="4">
        <f t="shared" si="9"/>
        <v>79.400000000000006</v>
      </c>
      <c r="N75" s="4">
        <f t="shared" si="10"/>
        <v>0</v>
      </c>
      <c r="O75" s="4">
        <f t="shared" si="11"/>
        <v>79.400000000000006</v>
      </c>
    </row>
    <row r="76" spans="1:15" ht="15" x14ac:dyDescent="0.25">
      <c r="A76">
        <v>75</v>
      </c>
      <c r="B76" t="s">
        <v>138</v>
      </c>
      <c r="C76" t="s">
        <v>288</v>
      </c>
      <c r="D76">
        <v>79.56</v>
      </c>
      <c r="E76"/>
      <c r="F76">
        <v>79.56</v>
      </c>
      <c r="H76" s="4">
        <f t="shared" si="6"/>
        <v>75</v>
      </c>
      <c r="I76" s="4" t="str">
        <f t="shared" si="7"/>
        <v>24-0958</v>
      </c>
      <c r="J76" s="5" t="str">
        <f t="shared" si="8"/>
        <v>Immaculate Heart of Mary School</v>
      </c>
      <c r="K76" s="5" t="str">
        <f>VLOOKUP(I76,OrderByNumber!A:F,3,FALSE)</f>
        <v>Cuyahoga Falls</v>
      </c>
      <c r="L76" s="4" t="str">
        <f>VLOOKUP(I76,OrderByNumber!A:F,4,FALSE)</f>
        <v>OH</v>
      </c>
      <c r="M76" s="4">
        <f t="shared" si="9"/>
        <v>79.56</v>
      </c>
      <c r="N76" s="4">
        <f t="shared" si="10"/>
        <v>0</v>
      </c>
      <c r="O76" s="4">
        <f t="shared" si="11"/>
        <v>79.56</v>
      </c>
    </row>
    <row r="77" spans="1:15" ht="15" x14ac:dyDescent="0.25">
      <c r="A77">
        <v>76</v>
      </c>
      <c r="B77" t="s">
        <v>105</v>
      </c>
      <c r="C77" t="s">
        <v>270</v>
      </c>
      <c r="D77">
        <v>81.680000000000007</v>
      </c>
      <c r="E77"/>
      <c r="F77">
        <v>81.680000000000007</v>
      </c>
      <c r="H77" s="4">
        <f t="shared" si="6"/>
        <v>76</v>
      </c>
      <c r="I77" s="4" t="str">
        <f t="shared" si="7"/>
        <v>24-0654</v>
      </c>
      <c r="J77" s="5" t="str">
        <f t="shared" si="8"/>
        <v>Center Senior High School</v>
      </c>
      <c r="K77" s="5" t="str">
        <f>VLOOKUP(I77,OrderByNumber!A:F,3,FALSE)</f>
        <v>Kansas City</v>
      </c>
      <c r="L77" s="4" t="str">
        <f>VLOOKUP(I77,OrderByNumber!A:F,4,FALSE)</f>
        <v>MO</v>
      </c>
      <c r="M77" s="4">
        <f t="shared" si="9"/>
        <v>81.680000000000007</v>
      </c>
      <c r="N77" s="4">
        <f t="shared" si="10"/>
        <v>0</v>
      </c>
      <c r="O77" s="4">
        <f t="shared" si="11"/>
        <v>81.680000000000007</v>
      </c>
    </row>
    <row r="78" spans="1:15" ht="15" x14ac:dyDescent="0.25">
      <c r="A78">
        <v>77</v>
      </c>
      <c r="B78" t="s">
        <v>163</v>
      </c>
      <c r="C78" t="s">
        <v>302</v>
      </c>
      <c r="D78">
        <v>81.72</v>
      </c>
      <c r="E78"/>
      <c r="F78">
        <v>81.72</v>
      </c>
      <c r="H78" s="4">
        <f t="shared" si="6"/>
        <v>77</v>
      </c>
      <c r="I78" s="4" t="str">
        <f t="shared" si="7"/>
        <v>24-1239</v>
      </c>
      <c r="J78" s="5" t="str">
        <f t="shared" si="8"/>
        <v>Newport High School Team 2</v>
      </c>
      <c r="K78" s="5" t="str">
        <f>VLOOKUP(I78,OrderByNumber!A:F,3,FALSE)</f>
        <v>Bellevue</v>
      </c>
      <c r="L78" s="4" t="str">
        <f>VLOOKUP(I78,OrderByNumber!A:F,4,FALSE)</f>
        <v>WA</v>
      </c>
      <c r="M78" s="4">
        <f t="shared" si="9"/>
        <v>81.72</v>
      </c>
      <c r="N78" s="4">
        <f t="shared" si="10"/>
        <v>0</v>
      </c>
      <c r="O78" s="4">
        <f t="shared" si="11"/>
        <v>81.72</v>
      </c>
    </row>
    <row r="79" spans="1:15" ht="15" x14ac:dyDescent="0.25">
      <c r="A79">
        <v>78</v>
      </c>
      <c r="B79" t="s">
        <v>200</v>
      </c>
      <c r="C79" t="s">
        <v>323</v>
      </c>
      <c r="D79">
        <v>91.32</v>
      </c>
      <c r="E79"/>
      <c r="F79">
        <v>91.32</v>
      </c>
      <c r="H79" s="4">
        <f t="shared" si="6"/>
        <v>78</v>
      </c>
      <c r="I79" s="4" t="str">
        <f t="shared" si="7"/>
        <v>24-1778</v>
      </c>
      <c r="J79" s="5" t="str">
        <f t="shared" si="8"/>
        <v>Oakton High School Team 2</v>
      </c>
      <c r="K79" s="5" t="str">
        <f>VLOOKUP(I79,OrderByNumber!A:F,3,FALSE)</f>
        <v>Vienna</v>
      </c>
      <c r="L79" s="4" t="str">
        <f>VLOOKUP(I79,OrderByNumber!A:F,4,FALSE)</f>
        <v>VA</v>
      </c>
      <c r="M79" s="4">
        <f t="shared" si="9"/>
        <v>91.32</v>
      </c>
      <c r="N79" s="4">
        <f t="shared" si="10"/>
        <v>0</v>
      </c>
      <c r="O79" s="4">
        <f t="shared" si="11"/>
        <v>91.32</v>
      </c>
    </row>
    <row r="80" spans="1:15" ht="15" x14ac:dyDescent="0.25">
      <c r="A80">
        <v>79</v>
      </c>
      <c r="B80" t="s">
        <v>34</v>
      </c>
      <c r="C80" t="s">
        <v>239</v>
      </c>
      <c r="D80">
        <v>93.8</v>
      </c>
      <c r="E80"/>
      <c r="F80">
        <v>93.8</v>
      </c>
      <c r="H80" s="4">
        <f t="shared" si="6"/>
        <v>79</v>
      </c>
      <c r="I80" s="4" t="str">
        <f t="shared" si="7"/>
        <v>24-0206</v>
      </c>
      <c r="J80" s="5" t="str">
        <f t="shared" si="8"/>
        <v>Fox Senior High School</v>
      </c>
      <c r="K80" s="5" t="str">
        <f>VLOOKUP(I80,OrderByNumber!A:F,3,FALSE)</f>
        <v>Arnold</v>
      </c>
      <c r="L80" s="4" t="str">
        <f>VLOOKUP(I80,OrderByNumber!A:F,4,FALSE)</f>
        <v>MO</v>
      </c>
      <c r="M80" s="4">
        <f t="shared" si="9"/>
        <v>93.8</v>
      </c>
      <c r="N80" s="4">
        <f t="shared" si="10"/>
        <v>0</v>
      </c>
      <c r="O80" s="4">
        <f t="shared" si="11"/>
        <v>93.8</v>
      </c>
    </row>
    <row r="81" spans="1:15" ht="15" x14ac:dyDescent="0.25">
      <c r="A81">
        <v>80</v>
      </c>
      <c r="B81" t="s">
        <v>25</v>
      </c>
      <c r="C81" t="s">
        <v>235</v>
      </c>
      <c r="D81">
        <v>96.76</v>
      </c>
      <c r="E81"/>
      <c r="F81">
        <v>96.76</v>
      </c>
      <c r="H81" s="4">
        <f t="shared" si="6"/>
        <v>80</v>
      </c>
      <c r="I81" s="4" t="str">
        <f t="shared" si="7"/>
        <v>24-0094</v>
      </c>
      <c r="J81" s="5" t="str">
        <f t="shared" si="8"/>
        <v>Wheaton High School</v>
      </c>
      <c r="K81" s="5" t="str">
        <f>VLOOKUP(I81,OrderByNumber!A:F,3,FALSE)</f>
        <v>Rockville</v>
      </c>
      <c r="L81" s="4" t="str">
        <f>VLOOKUP(I81,OrderByNumber!A:F,4,FALSE)</f>
        <v>MD</v>
      </c>
      <c r="M81" s="4">
        <f t="shared" si="9"/>
        <v>96.76</v>
      </c>
      <c r="N81" s="4">
        <f t="shared" si="10"/>
        <v>0</v>
      </c>
      <c r="O81" s="4">
        <f t="shared" si="11"/>
        <v>96.76</v>
      </c>
    </row>
    <row r="82" spans="1:15" ht="15" x14ac:dyDescent="0.25">
      <c r="A82">
        <v>81</v>
      </c>
      <c r="B82" t="s">
        <v>27</v>
      </c>
      <c r="C82" t="s">
        <v>236</v>
      </c>
      <c r="D82">
        <v>103.2</v>
      </c>
      <c r="E82"/>
      <c r="F82">
        <v>103.2</v>
      </c>
      <c r="H82" s="4">
        <f t="shared" si="6"/>
        <v>81</v>
      </c>
      <c r="I82" s="4" t="str">
        <f t="shared" si="7"/>
        <v>24-0113</v>
      </c>
      <c r="J82" s="5" t="str">
        <f t="shared" si="8"/>
        <v>Victory Christian Center High School</v>
      </c>
      <c r="K82" s="5" t="str">
        <f>VLOOKUP(I82,OrderByNumber!A:F,3,FALSE)</f>
        <v>Charlotte</v>
      </c>
      <c r="L82" s="4" t="str">
        <f>VLOOKUP(I82,OrderByNumber!A:F,4,FALSE)</f>
        <v>NC</v>
      </c>
      <c r="M82" s="4">
        <f t="shared" si="9"/>
        <v>103.2</v>
      </c>
      <c r="N82" s="4">
        <f t="shared" si="10"/>
        <v>0</v>
      </c>
      <c r="O82" s="4">
        <f t="shared" si="11"/>
        <v>103.2</v>
      </c>
    </row>
    <row r="83" spans="1:15" ht="15" x14ac:dyDescent="0.25">
      <c r="A83">
        <v>82</v>
      </c>
      <c r="B83" t="s">
        <v>50</v>
      </c>
      <c r="C83" t="s">
        <v>245</v>
      </c>
      <c r="D83">
        <v>104.08</v>
      </c>
      <c r="E83"/>
      <c r="F83">
        <v>104.08</v>
      </c>
      <c r="H83" s="4">
        <f t="shared" si="6"/>
        <v>82</v>
      </c>
      <c r="I83" s="4" t="str">
        <f t="shared" si="7"/>
        <v>24-0329</v>
      </c>
      <c r="J83" s="5" t="str">
        <f t="shared" si="8"/>
        <v>Presidio High School Team 1</v>
      </c>
      <c r="K83" s="5" t="str">
        <f>VLOOKUP(I83,OrderByNumber!A:F,3,FALSE)</f>
        <v>Presidio</v>
      </c>
      <c r="L83" s="4" t="str">
        <f>VLOOKUP(I83,OrderByNumber!A:F,4,FALSE)</f>
        <v>TX</v>
      </c>
      <c r="M83" s="4">
        <f t="shared" si="9"/>
        <v>104.08</v>
      </c>
      <c r="N83" s="4">
        <f t="shared" si="10"/>
        <v>0</v>
      </c>
      <c r="O83" s="4">
        <f t="shared" si="11"/>
        <v>104.08</v>
      </c>
    </row>
    <row r="84" spans="1:15" ht="15" x14ac:dyDescent="0.25">
      <c r="A84">
        <v>83</v>
      </c>
      <c r="B84" t="s">
        <v>160</v>
      </c>
      <c r="C84" t="s">
        <v>300</v>
      </c>
      <c r="D84">
        <v>107.4</v>
      </c>
      <c r="E84"/>
      <c r="F84">
        <v>107.4</v>
      </c>
      <c r="H84" s="4">
        <f t="shared" si="6"/>
        <v>83</v>
      </c>
      <c r="I84" s="4" t="str">
        <f t="shared" si="7"/>
        <v>24-1223</v>
      </c>
      <c r="J84" s="5" t="str">
        <f t="shared" si="8"/>
        <v>The Cornerstone School Team 2</v>
      </c>
      <c r="K84" s="5" t="str">
        <f>VLOOKUP(I84,OrderByNumber!A:F,3,FALSE)</f>
        <v>Ocala</v>
      </c>
      <c r="L84" s="4" t="str">
        <f>VLOOKUP(I84,OrderByNumber!A:F,4,FALSE)</f>
        <v>FL</v>
      </c>
      <c r="M84" s="4">
        <f t="shared" si="9"/>
        <v>107.4</v>
      </c>
      <c r="N84" s="4">
        <f t="shared" si="10"/>
        <v>0</v>
      </c>
      <c r="O84" s="4">
        <f t="shared" si="11"/>
        <v>107.4</v>
      </c>
    </row>
    <row r="85" spans="1:15" ht="15" x14ac:dyDescent="0.25">
      <c r="A85">
        <v>84</v>
      </c>
      <c r="B85" t="s">
        <v>61</v>
      </c>
      <c r="C85" t="s">
        <v>249</v>
      </c>
      <c r="D85">
        <v>117.24</v>
      </c>
      <c r="E85"/>
      <c r="F85">
        <v>117.24</v>
      </c>
      <c r="H85" s="4">
        <f t="shared" si="6"/>
        <v>84</v>
      </c>
      <c r="I85" s="4" t="str">
        <f t="shared" si="7"/>
        <v>24-0391</v>
      </c>
      <c r="J85" s="5" t="str">
        <f t="shared" si="8"/>
        <v>Edison Academy Magnet School</v>
      </c>
      <c r="K85" s="5" t="str">
        <f>VLOOKUP(I85,OrderByNumber!A:F,3,FALSE)</f>
        <v>Edison</v>
      </c>
      <c r="L85" s="4" t="str">
        <f>VLOOKUP(I85,OrderByNumber!A:F,4,FALSE)</f>
        <v>NJ</v>
      </c>
      <c r="M85" s="4">
        <f t="shared" si="9"/>
        <v>117.24</v>
      </c>
      <c r="N85" s="4">
        <f t="shared" si="10"/>
        <v>0</v>
      </c>
      <c r="O85" s="4">
        <f t="shared" si="11"/>
        <v>117.24</v>
      </c>
    </row>
    <row r="86" spans="1:15" ht="15" x14ac:dyDescent="0.25">
      <c r="A86">
        <v>85</v>
      </c>
      <c r="B86" t="s">
        <v>201</v>
      </c>
      <c r="C86" t="s">
        <v>324</v>
      </c>
      <c r="D86">
        <v>125.28</v>
      </c>
      <c r="E86"/>
      <c r="F86">
        <v>125.28</v>
      </c>
      <c r="H86" s="4">
        <f t="shared" si="6"/>
        <v>85</v>
      </c>
      <c r="I86" s="4" t="str">
        <f t="shared" si="7"/>
        <v>24-1890</v>
      </c>
      <c r="J86" s="5" t="str">
        <f t="shared" si="8"/>
        <v>Immanuel Christian High School</v>
      </c>
      <c r="K86" s="5" t="str">
        <f>VLOOKUP(I86,OrderByNumber!A:F,3,FALSE)</f>
        <v>Alexandria</v>
      </c>
      <c r="L86" s="4" t="str">
        <f>VLOOKUP(I86,OrderByNumber!A:F,4,FALSE)</f>
        <v>VA</v>
      </c>
      <c r="M86" s="4">
        <f t="shared" si="9"/>
        <v>125.28</v>
      </c>
      <c r="N86" s="4">
        <f t="shared" si="10"/>
        <v>0</v>
      </c>
      <c r="O86" s="4">
        <f t="shared" si="11"/>
        <v>125.28</v>
      </c>
    </row>
    <row r="87" spans="1:15" ht="15" x14ac:dyDescent="0.25">
      <c r="A87">
        <v>86</v>
      </c>
      <c r="B87" t="s">
        <v>118</v>
      </c>
      <c r="C87" t="s">
        <v>278</v>
      </c>
      <c r="D87">
        <v>135.12</v>
      </c>
      <c r="E87"/>
      <c r="F87">
        <v>135.12</v>
      </c>
      <c r="H87" s="4">
        <f t="shared" si="6"/>
        <v>86</v>
      </c>
      <c r="I87" s="4" t="str">
        <f t="shared" si="7"/>
        <v>24-0745</v>
      </c>
      <c r="J87" s="5" t="str">
        <f t="shared" si="8"/>
        <v>Medford Lakes Neeta School Team 2</v>
      </c>
      <c r="K87" s="5" t="str">
        <f>VLOOKUP(I87,OrderByNumber!A:F,3,FALSE)</f>
        <v>Medford Lakes</v>
      </c>
      <c r="L87" s="4" t="str">
        <f>VLOOKUP(I87,OrderByNumber!A:F,4,FALSE)</f>
        <v>NJ</v>
      </c>
      <c r="M87" s="4">
        <f t="shared" si="9"/>
        <v>135.12</v>
      </c>
      <c r="N87" s="4">
        <f t="shared" si="10"/>
        <v>0</v>
      </c>
      <c r="O87" s="4">
        <f t="shared" si="11"/>
        <v>135.12</v>
      </c>
    </row>
    <row r="88" spans="1:15" ht="15" x14ac:dyDescent="0.25">
      <c r="A88">
        <v>87</v>
      </c>
      <c r="B88" t="s">
        <v>181</v>
      </c>
      <c r="C88" t="s">
        <v>311</v>
      </c>
      <c r="D88">
        <v>190.08</v>
      </c>
      <c r="E88"/>
      <c r="F88">
        <v>190.08</v>
      </c>
      <c r="H88" s="4">
        <f t="shared" si="6"/>
        <v>87</v>
      </c>
      <c r="I88" s="4" t="str">
        <f t="shared" si="7"/>
        <v>24-1507</v>
      </c>
      <c r="J88" s="5" t="str">
        <f t="shared" si="8"/>
        <v>duPont Manual High School Team 1</v>
      </c>
      <c r="K88" s="5" t="str">
        <f>VLOOKUP(I88,OrderByNumber!A:F,3,FALSE)</f>
        <v>Louisville</v>
      </c>
      <c r="L88" s="4" t="str">
        <f>VLOOKUP(I88,OrderByNumber!A:F,4,FALSE)</f>
        <v>KY</v>
      </c>
      <c r="M88" s="4">
        <f t="shared" si="9"/>
        <v>190.08</v>
      </c>
      <c r="N88" s="4">
        <f t="shared" si="10"/>
        <v>0</v>
      </c>
      <c r="O88" s="4">
        <f t="shared" si="11"/>
        <v>190.08</v>
      </c>
    </row>
    <row r="89" spans="1:15" ht="15" x14ac:dyDescent="0.25">
      <c r="A89">
        <v>88</v>
      </c>
      <c r="B89" t="s">
        <v>191</v>
      </c>
      <c r="C89" t="s">
        <v>319</v>
      </c>
      <c r="D89">
        <v>202.8</v>
      </c>
      <c r="E89"/>
      <c r="F89">
        <v>202.8</v>
      </c>
      <c r="H89" s="4">
        <f t="shared" si="6"/>
        <v>88</v>
      </c>
      <c r="I89" s="4" t="str">
        <f t="shared" si="7"/>
        <v>24-1675</v>
      </c>
      <c r="J89" s="5" t="str">
        <f t="shared" si="8"/>
        <v>Albuquerque Institute for Mathematics and Science</v>
      </c>
      <c r="K89" s="5" t="str">
        <f>VLOOKUP(I89,OrderByNumber!A:F,3,FALSE)</f>
        <v>Albuquerque</v>
      </c>
      <c r="L89" s="4" t="str">
        <f>VLOOKUP(I89,OrderByNumber!A:F,4,FALSE)</f>
        <v>NM</v>
      </c>
      <c r="M89" s="4">
        <f t="shared" si="9"/>
        <v>202.8</v>
      </c>
      <c r="N89" s="4">
        <f t="shared" si="10"/>
        <v>0</v>
      </c>
      <c r="O89" s="4">
        <f t="shared" si="11"/>
        <v>202.8</v>
      </c>
    </row>
    <row r="90" spans="1:15" ht="15" x14ac:dyDescent="0.25">
      <c r="A90">
        <v>89</v>
      </c>
      <c r="B90" t="s">
        <v>134</v>
      </c>
      <c r="C90" t="s">
        <v>286</v>
      </c>
      <c r="D90">
        <v>259.48</v>
      </c>
      <c r="E90"/>
      <c r="F90">
        <v>259.48</v>
      </c>
      <c r="H90" s="4">
        <f t="shared" si="6"/>
        <v>89</v>
      </c>
      <c r="I90" s="4" t="str">
        <f t="shared" si="7"/>
        <v>24-0903</v>
      </c>
      <c r="J90" s="5" t="str">
        <f t="shared" si="8"/>
        <v>Presidio High School Team 2</v>
      </c>
      <c r="K90" s="5" t="str">
        <f>VLOOKUP(I90,OrderByNumber!A:F,3,FALSE)</f>
        <v>Presidio</v>
      </c>
      <c r="L90" s="4" t="str">
        <f>VLOOKUP(I90,OrderByNumber!A:F,4,FALSE)</f>
        <v>TX</v>
      </c>
      <c r="M90" s="4">
        <f t="shared" si="9"/>
        <v>259.48</v>
      </c>
      <c r="N90" s="4">
        <f t="shared" si="10"/>
        <v>0</v>
      </c>
      <c r="O90" s="4">
        <f t="shared" si="11"/>
        <v>259.48</v>
      </c>
    </row>
    <row r="91" spans="1:15" ht="15" x14ac:dyDescent="0.25">
      <c r="A91">
        <v>90</v>
      </c>
      <c r="B91" t="s">
        <v>210</v>
      </c>
      <c r="C91" t="s">
        <v>328</v>
      </c>
      <c r="D91">
        <v>442.48</v>
      </c>
      <c r="E91"/>
      <c r="F91">
        <v>442.48</v>
      </c>
      <c r="H91" s="4">
        <f t="shared" si="6"/>
        <v>90</v>
      </c>
      <c r="I91" s="4" t="str">
        <f t="shared" si="7"/>
        <v>24-2212</v>
      </c>
      <c r="J91" s="5" t="str">
        <f t="shared" si="8"/>
        <v>Irvington High School</v>
      </c>
      <c r="K91" s="5" t="str">
        <f>VLOOKUP(I91,OrderByNumber!A:F,3,FALSE)</f>
        <v>Fremont</v>
      </c>
      <c r="L91" s="4" t="str">
        <f>VLOOKUP(I91,OrderByNumber!A:F,4,FALSE)</f>
        <v>CA</v>
      </c>
      <c r="M91" s="4">
        <f t="shared" si="9"/>
        <v>442.48</v>
      </c>
      <c r="N91" s="4">
        <f t="shared" si="10"/>
        <v>0</v>
      </c>
      <c r="O91" s="4">
        <f t="shared" si="11"/>
        <v>442.48</v>
      </c>
    </row>
    <row r="92" spans="1:15" ht="15" x14ac:dyDescent="0.25">
      <c r="A92">
        <v>91</v>
      </c>
      <c r="B92" t="s">
        <v>56</v>
      </c>
      <c r="C92" t="s">
        <v>247</v>
      </c>
      <c r="D92" t="s">
        <v>333</v>
      </c>
      <c r="E92"/>
      <c r="F92" t="s">
        <v>333</v>
      </c>
      <c r="H92" s="4">
        <f t="shared" si="6"/>
        <v>91</v>
      </c>
      <c r="I92" s="4" t="str">
        <f t="shared" si="7"/>
        <v>24-0384</v>
      </c>
      <c r="J92" s="5" t="str">
        <f t="shared" si="8"/>
        <v>American Youth Soccer Organization Region 174</v>
      </c>
      <c r="K92" s="5" t="str">
        <f>VLOOKUP(I92,OrderByNumber!A:F,3,FALSE)</f>
        <v>Granada Hills</v>
      </c>
      <c r="L92" s="4" t="str">
        <f>VLOOKUP(I92,OrderByNumber!A:F,4,FALSE)</f>
        <v>CA</v>
      </c>
      <c r="M92" s="4" t="str">
        <f t="shared" si="9"/>
        <v>DQ</v>
      </c>
      <c r="N92" s="4">
        <f t="shared" si="10"/>
        <v>0</v>
      </c>
      <c r="O92" s="4" t="str">
        <f t="shared" si="11"/>
        <v>DQ</v>
      </c>
    </row>
    <row r="93" spans="1:15" ht="15" x14ac:dyDescent="0.25">
      <c r="A93">
        <v>91</v>
      </c>
      <c r="B93" t="s">
        <v>148</v>
      </c>
      <c r="C93" t="s">
        <v>293</v>
      </c>
      <c r="D93" t="s">
        <v>333</v>
      </c>
      <c r="E93"/>
      <c r="F93" t="s">
        <v>333</v>
      </c>
      <c r="H93" s="4">
        <f t="shared" si="6"/>
        <v>91</v>
      </c>
      <c r="I93" s="4" t="str">
        <f t="shared" si="7"/>
        <v>24-1040</v>
      </c>
      <c r="J93" s="5" t="str">
        <f t="shared" si="8"/>
        <v>Carmel Valley STEM Youth Team 1</v>
      </c>
      <c r="K93" s="5" t="str">
        <f>VLOOKUP(I93,OrderByNumber!A:F,3,FALSE)</f>
        <v>San Diego</v>
      </c>
      <c r="L93" s="4" t="str">
        <f>VLOOKUP(I93,OrderByNumber!A:F,4,FALSE)</f>
        <v>CA</v>
      </c>
      <c r="M93" s="4" t="str">
        <f t="shared" si="9"/>
        <v>DQ</v>
      </c>
      <c r="N93" s="4">
        <f t="shared" si="10"/>
        <v>0</v>
      </c>
      <c r="O93" s="4" t="str">
        <f t="shared" si="11"/>
        <v>DQ</v>
      </c>
    </row>
    <row r="94" spans="1:15" ht="15" x14ac:dyDescent="0.25">
      <c r="A94">
        <v>91</v>
      </c>
      <c r="B94" t="s">
        <v>67</v>
      </c>
      <c r="C94" t="s">
        <v>252</v>
      </c>
      <c r="D94" t="s">
        <v>333</v>
      </c>
      <c r="E94"/>
      <c r="F94" t="s">
        <v>333</v>
      </c>
      <c r="H94" s="4">
        <f t="shared" si="6"/>
        <v>91</v>
      </c>
      <c r="I94" s="4" t="str">
        <f t="shared" si="7"/>
        <v>24-0408</v>
      </c>
      <c r="J94" s="5" t="str">
        <f t="shared" si="8"/>
        <v>Center for Advanced Technical Studies</v>
      </c>
      <c r="K94" s="5" t="str">
        <f>VLOOKUP(I94,OrderByNumber!A:F,3,FALSE)</f>
        <v>Chapin</v>
      </c>
      <c r="L94" s="4" t="str">
        <f>VLOOKUP(I94,OrderByNumber!A:F,4,FALSE)</f>
        <v>SC</v>
      </c>
      <c r="M94" s="4" t="str">
        <f t="shared" si="9"/>
        <v>DQ</v>
      </c>
      <c r="N94" s="4">
        <f t="shared" si="10"/>
        <v>0</v>
      </c>
      <c r="O94" s="4" t="str">
        <f t="shared" si="11"/>
        <v>DQ</v>
      </c>
    </row>
    <row r="95" spans="1:15" ht="15" x14ac:dyDescent="0.25">
      <c r="A95">
        <v>91</v>
      </c>
      <c r="B95" t="s">
        <v>107</v>
      </c>
      <c r="C95" t="s">
        <v>271</v>
      </c>
      <c r="D95" t="s">
        <v>333</v>
      </c>
      <c r="E95"/>
      <c r="F95" t="s">
        <v>333</v>
      </c>
      <c r="H95" s="4">
        <f t="shared" si="6"/>
        <v>91</v>
      </c>
      <c r="I95" s="4" t="str">
        <f t="shared" si="7"/>
        <v>24-0668</v>
      </c>
      <c r="J95" s="5" t="str">
        <f t="shared" si="8"/>
        <v>Commonwealth Charter Academy</v>
      </c>
      <c r="K95" s="5" t="str">
        <f>VLOOKUP(I95,OrderByNumber!A:F,3,FALSE)</f>
        <v>Harrisburg</v>
      </c>
      <c r="L95" s="4" t="str">
        <f>VLOOKUP(I95,OrderByNumber!A:F,4,FALSE)</f>
        <v>PA</v>
      </c>
      <c r="M95" s="4" t="str">
        <f t="shared" si="9"/>
        <v>DQ</v>
      </c>
      <c r="N95" s="4">
        <f t="shared" si="10"/>
        <v>0</v>
      </c>
      <c r="O95" s="4" t="str">
        <f t="shared" si="11"/>
        <v>DQ</v>
      </c>
    </row>
    <row r="96" spans="1:15" ht="15" x14ac:dyDescent="0.25">
      <c r="A96">
        <v>91</v>
      </c>
      <c r="B96" t="s">
        <v>135</v>
      </c>
      <c r="C96" t="s">
        <v>287</v>
      </c>
      <c r="D96" t="s">
        <v>333</v>
      </c>
      <c r="E96"/>
      <c r="F96" t="s">
        <v>333</v>
      </c>
      <c r="H96" s="4">
        <f t="shared" si="6"/>
        <v>91</v>
      </c>
      <c r="I96" s="4" t="str">
        <f t="shared" si="7"/>
        <v>24-0957</v>
      </c>
      <c r="J96" s="5" t="str">
        <f t="shared" si="8"/>
        <v>LISA Academy North Middle-High School</v>
      </c>
      <c r="K96" s="5" t="str">
        <f>VLOOKUP(I96,OrderByNumber!A:F,3,FALSE)</f>
        <v>North Little Rock</v>
      </c>
      <c r="L96" s="4" t="str">
        <f>VLOOKUP(I96,OrderByNumber!A:F,4,FALSE)</f>
        <v>AR</v>
      </c>
      <c r="M96" s="4" t="str">
        <f t="shared" si="9"/>
        <v>DQ</v>
      </c>
      <c r="N96" s="4">
        <f t="shared" si="10"/>
        <v>0</v>
      </c>
      <c r="O96" s="4" t="str">
        <f t="shared" si="11"/>
        <v>DQ</v>
      </c>
    </row>
    <row r="97" spans="1:15" ht="15" x14ac:dyDescent="0.25">
      <c r="A97">
        <v>91</v>
      </c>
      <c r="B97" t="s">
        <v>153</v>
      </c>
      <c r="C97" t="s">
        <v>296</v>
      </c>
      <c r="D97" t="s">
        <v>333</v>
      </c>
      <c r="E97"/>
      <c r="F97" t="s">
        <v>333</v>
      </c>
      <c r="H97" s="4">
        <f t="shared" si="6"/>
        <v>91</v>
      </c>
      <c r="I97" s="4" t="str">
        <f t="shared" si="7"/>
        <v>24-1179</v>
      </c>
      <c r="J97" s="5" t="str">
        <f t="shared" si="8"/>
        <v>Neuqua Valley High School Team 2</v>
      </c>
      <c r="K97" s="5" t="str">
        <f>VLOOKUP(I97,OrderByNumber!A:F,3,FALSE)</f>
        <v>Naperville</v>
      </c>
      <c r="L97" s="4" t="str">
        <f>VLOOKUP(I97,OrderByNumber!A:F,4,FALSE)</f>
        <v>IL</v>
      </c>
      <c r="M97" s="4" t="str">
        <f t="shared" si="9"/>
        <v>DQ</v>
      </c>
      <c r="N97" s="4">
        <f t="shared" si="10"/>
        <v>0</v>
      </c>
      <c r="O97" s="4" t="str">
        <f t="shared" si="11"/>
        <v>DQ</v>
      </c>
    </row>
    <row r="98" spans="1:15" ht="15" x14ac:dyDescent="0.25">
      <c r="A98">
        <v>91</v>
      </c>
      <c r="B98" t="s">
        <v>194</v>
      </c>
      <c r="C98" t="s">
        <v>320</v>
      </c>
      <c r="D98" t="s">
        <v>333</v>
      </c>
      <c r="E98"/>
      <c r="F98" t="s">
        <v>333</v>
      </c>
      <c r="H98" s="4">
        <f t="shared" si="6"/>
        <v>91</v>
      </c>
      <c r="I98" s="4" t="str">
        <f t="shared" si="7"/>
        <v>24-1696</v>
      </c>
      <c r="J98" s="5" t="str">
        <f t="shared" si="8"/>
        <v>Skyline High School</v>
      </c>
      <c r="K98" s="5" t="str">
        <f>VLOOKUP(I98,OrderByNumber!A:F,3,FALSE)</f>
        <v>Issaquah</v>
      </c>
      <c r="L98" s="4" t="str">
        <f>VLOOKUP(I98,OrderByNumber!A:F,4,FALSE)</f>
        <v>WA</v>
      </c>
      <c r="M98" s="4" t="str">
        <f t="shared" si="9"/>
        <v>DQ</v>
      </c>
      <c r="N98" s="4">
        <f t="shared" si="10"/>
        <v>0</v>
      </c>
      <c r="O98" s="4" t="str">
        <f t="shared" si="11"/>
        <v>DQ</v>
      </c>
    </row>
    <row r="99" spans="1:15" ht="15" x14ac:dyDescent="0.25">
      <c r="A99">
        <v>91</v>
      </c>
      <c r="B99" t="s">
        <v>182</v>
      </c>
      <c r="C99" t="s">
        <v>312</v>
      </c>
      <c r="D99"/>
      <c r="E99"/>
      <c r="F99" t="s">
        <v>334</v>
      </c>
      <c r="H99" s="4">
        <f t="shared" si="6"/>
        <v>91</v>
      </c>
      <c r="I99" s="4" t="str">
        <f t="shared" si="7"/>
        <v>24-1549</v>
      </c>
      <c r="J99" s="5" t="str">
        <f t="shared" si="8"/>
        <v>Coleman High School</v>
      </c>
      <c r="K99" s="5" t="str">
        <f>VLOOKUP(I99,OrderByNumber!A:F,3,FALSE)</f>
        <v>Coleman</v>
      </c>
      <c r="L99" s="4" t="str">
        <f>VLOOKUP(I99,OrderByNumber!A:F,4,FALSE)</f>
        <v>TX</v>
      </c>
      <c r="M99" s="4">
        <f t="shared" si="9"/>
        <v>0</v>
      </c>
      <c r="N99" s="4">
        <f t="shared" si="10"/>
        <v>0</v>
      </c>
      <c r="O99" s="4" t="str">
        <f t="shared" si="11"/>
        <v>DNF</v>
      </c>
    </row>
    <row r="100" spans="1:15" ht="15" x14ac:dyDescent="0.25">
      <c r="A100">
        <v>91</v>
      </c>
      <c r="B100" t="s">
        <v>142</v>
      </c>
      <c r="C100" t="s">
        <v>290</v>
      </c>
      <c r="D100"/>
      <c r="E100"/>
      <c r="F100" t="s">
        <v>334</v>
      </c>
      <c r="H100" s="4">
        <f t="shared" si="6"/>
        <v>91</v>
      </c>
      <c r="I100" s="4" t="str">
        <f t="shared" si="7"/>
        <v>24-0999</v>
      </c>
      <c r="J100" s="5" t="str">
        <f t="shared" si="8"/>
        <v>McCracken County 4-H</v>
      </c>
      <c r="K100" s="5" t="str">
        <f>VLOOKUP(I100,OrderByNumber!A:F,3,FALSE)</f>
        <v>Paducah</v>
      </c>
      <c r="L100" s="4" t="str">
        <f>VLOOKUP(I100,OrderByNumber!A:F,4,FALSE)</f>
        <v>KY</v>
      </c>
      <c r="M100" s="4">
        <f t="shared" si="9"/>
        <v>0</v>
      </c>
      <c r="N100" s="4">
        <f t="shared" si="10"/>
        <v>0</v>
      </c>
      <c r="O100" s="4" t="str">
        <f t="shared" si="11"/>
        <v>DNF</v>
      </c>
    </row>
    <row r="101" spans="1:15" ht="15" x14ac:dyDescent="0.25">
      <c r="A101">
        <v>91</v>
      </c>
      <c r="B101" t="s">
        <v>122</v>
      </c>
      <c r="C101" t="s">
        <v>280</v>
      </c>
      <c r="D101"/>
      <c r="E101"/>
      <c r="F101" t="s">
        <v>334</v>
      </c>
      <c r="H101" s="4">
        <f t="shared" si="6"/>
        <v>91</v>
      </c>
      <c r="I101" s="4" t="str">
        <f t="shared" si="7"/>
        <v>24-0811</v>
      </c>
      <c r="J101" s="5" t="str">
        <f t="shared" si="8"/>
        <v>Thompson High School</v>
      </c>
      <c r="K101" s="5" t="str">
        <f>VLOOKUP(I101,OrderByNumber!A:F,3,FALSE)</f>
        <v>Alabaster</v>
      </c>
      <c r="L101" s="4" t="str">
        <f>VLOOKUP(I101,OrderByNumber!A:F,4,FALSE)</f>
        <v>AL</v>
      </c>
      <c r="M101" s="4">
        <f t="shared" si="9"/>
        <v>0</v>
      </c>
      <c r="N101" s="4">
        <f t="shared" si="10"/>
        <v>0</v>
      </c>
      <c r="O101" s="4" t="str">
        <f t="shared" si="11"/>
        <v>DNF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0BB5-5F10-4459-BE0A-993791186762}">
  <dimension ref="A1:K122"/>
  <sheetViews>
    <sheetView tabSelected="1" workbookViewId="0">
      <pane ySplit="1" topLeftCell="A110" activePane="bottomLeft" state="frozen"/>
      <selection pane="bottomLeft" activeCell="P125" sqref="P125"/>
    </sheetView>
  </sheetViews>
  <sheetFormatPr defaultColWidth="11.5703125" defaultRowHeight="12.75" x14ac:dyDescent="0.2"/>
  <cols>
    <col min="1" max="1" width="46.85546875" style="1" bestFit="1" customWidth="1"/>
    <col min="2" max="2" width="13.7109375" style="1" customWidth="1"/>
    <col min="3" max="3" width="5.85546875" style="1" bestFit="1" customWidth="1"/>
    <col min="4" max="4" width="7.5703125" style="1" bestFit="1" customWidth="1"/>
    <col min="5" max="6" width="7.42578125" style="1" bestFit="1" customWidth="1"/>
    <col min="7" max="7" width="8.7109375" style="1" bestFit="1" customWidth="1"/>
    <col min="8" max="8" width="5.7109375" style="1" bestFit="1" customWidth="1"/>
    <col min="9" max="9" width="6.7109375" style="1" bestFit="1" customWidth="1"/>
    <col min="10" max="236" width="9.140625" style="1" customWidth="1"/>
    <col min="237" max="256" width="11.5703125" style="1"/>
    <col min="257" max="257" width="48.7109375" style="1" customWidth="1"/>
    <col min="258" max="258" width="12.28515625" style="1" customWidth="1"/>
    <col min="259" max="259" width="6.5703125" style="1" customWidth="1"/>
    <col min="260" max="261" width="11.28515625" style="1" customWidth="1"/>
    <col min="262" max="262" width="11.5703125" style="1"/>
    <col min="263" max="492" width="9.140625" style="1" customWidth="1"/>
    <col min="493" max="512" width="11.5703125" style="1"/>
    <col min="513" max="513" width="48.7109375" style="1" customWidth="1"/>
    <col min="514" max="514" width="12.28515625" style="1" customWidth="1"/>
    <col min="515" max="515" width="6.5703125" style="1" customWidth="1"/>
    <col min="516" max="517" width="11.28515625" style="1" customWidth="1"/>
    <col min="518" max="518" width="11.5703125" style="1"/>
    <col min="519" max="748" width="9.140625" style="1" customWidth="1"/>
    <col min="749" max="768" width="11.5703125" style="1"/>
    <col min="769" max="769" width="48.7109375" style="1" customWidth="1"/>
    <col min="770" max="770" width="12.28515625" style="1" customWidth="1"/>
    <col min="771" max="771" width="6.5703125" style="1" customWidth="1"/>
    <col min="772" max="773" width="11.28515625" style="1" customWidth="1"/>
    <col min="774" max="774" width="11.5703125" style="1"/>
    <col min="775" max="1004" width="9.140625" style="1" customWidth="1"/>
    <col min="1005" max="1024" width="11.5703125" style="1"/>
    <col min="1025" max="1025" width="48.7109375" style="1" customWidth="1"/>
    <col min="1026" max="1026" width="12.28515625" style="1" customWidth="1"/>
    <col min="1027" max="1027" width="6.5703125" style="1" customWidth="1"/>
    <col min="1028" max="1029" width="11.28515625" style="1" customWidth="1"/>
    <col min="1030" max="1030" width="11.5703125" style="1"/>
    <col min="1031" max="1260" width="9.140625" style="1" customWidth="1"/>
    <col min="1261" max="1280" width="11.5703125" style="1"/>
    <col min="1281" max="1281" width="48.7109375" style="1" customWidth="1"/>
    <col min="1282" max="1282" width="12.28515625" style="1" customWidth="1"/>
    <col min="1283" max="1283" width="6.5703125" style="1" customWidth="1"/>
    <col min="1284" max="1285" width="11.28515625" style="1" customWidth="1"/>
    <col min="1286" max="1286" width="11.5703125" style="1"/>
    <col min="1287" max="1516" width="9.140625" style="1" customWidth="1"/>
    <col min="1517" max="1536" width="11.5703125" style="1"/>
    <col min="1537" max="1537" width="48.7109375" style="1" customWidth="1"/>
    <col min="1538" max="1538" width="12.28515625" style="1" customWidth="1"/>
    <col min="1539" max="1539" width="6.5703125" style="1" customWidth="1"/>
    <col min="1540" max="1541" width="11.28515625" style="1" customWidth="1"/>
    <col min="1542" max="1542" width="11.5703125" style="1"/>
    <col min="1543" max="1772" width="9.140625" style="1" customWidth="1"/>
    <col min="1773" max="1792" width="11.5703125" style="1"/>
    <col min="1793" max="1793" width="48.7109375" style="1" customWidth="1"/>
    <col min="1794" max="1794" width="12.28515625" style="1" customWidth="1"/>
    <col min="1795" max="1795" width="6.5703125" style="1" customWidth="1"/>
    <col min="1796" max="1797" width="11.28515625" style="1" customWidth="1"/>
    <col min="1798" max="1798" width="11.5703125" style="1"/>
    <col min="1799" max="2028" width="9.140625" style="1" customWidth="1"/>
    <col min="2029" max="2048" width="11.5703125" style="1"/>
    <col min="2049" max="2049" width="48.7109375" style="1" customWidth="1"/>
    <col min="2050" max="2050" width="12.28515625" style="1" customWidth="1"/>
    <col min="2051" max="2051" width="6.5703125" style="1" customWidth="1"/>
    <col min="2052" max="2053" width="11.28515625" style="1" customWidth="1"/>
    <col min="2054" max="2054" width="11.5703125" style="1"/>
    <col min="2055" max="2284" width="9.140625" style="1" customWidth="1"/>
    <col min="2285" max="2304" width="11.5703125" style="1"/>
    <col min="2305" max="2305" width="48.7109375" style="1" customWidth="1"/>
    <col min="2306" max="2306" width="12.28515625" style="1" customWidth="1"/>
    <col min="2307" max="2307" width="6.5703125" style="1" customWidth="1"/>
    <col min="2308" max="2309" width="11.28515625" style="1" customWidth="1"/>
    <col min="2310" max="2310" width="11.5703125" style="1"/>
    <col min="2311" max="2540" width="9.140625" style="1" customWidth="1"/>
    <col min="2541" max="2560" width="11.5703125" style="1"/>
    <col min="2561" max="2561" width="48.7109375" style="1" customWidth="1"/>
    <col min="2562" max="2562" width="12.28515625" style="1" customWidth="1"/>
    <col min="2563" max="2563" width="6.5703125" style="1" customWidth="1"/>
    <col min="2564" max="2565" width="11.28515625" style="1" customWidth="1"/>
    <col min="2566" max="2566" width="11.5703125" style="1"/>
    <col min="2567" max="2796" width="9.140625" style="1" customWidth="1"/>
    <col min="2797" max="2816" width="11.5703125" style="1"/>
    <col min="2817" max="2817" width="48.7109375" style="1" customWidth="1"/>
    <col min="2818" max="2818" width="12.28515625" style="1" customWidth="1"/>
    <col min="2819" max="2819" width="6.5703125" style="1" customWidth="1"/>
    <col min="2820" max="2821" width="11.28515625" style="1" customWidth="1"/>
    <col min="2822" max="2822" width="11.5703125" style="1"/>
    <col min="2823" max="3052" width="9.140625" style="1" customWidth="1"/>
    <col min="3053" max="3072" width="11.5703125" style="1"/>
    <col min="3073" max="3073" width="48.7109375" style="1" customWidth="1"/>
    <col min="3074" max="3074" width="12.28515625" style="1" customWidth="1"/>
    <col min="3075" max="3075" width="6.5703125" style="1" customWidth="1"/>
    <col min="3076" max="3077" width="11.28515625" style="1" customWidth="1"/>
    <col min="3078" max="3078" width="11.5703125" style="1"/>
    <col min="3079" max="3308" width="9.140625" style="1" customWidth="1"/>
    <col min="3309" max="3328" width="11.5703125" style="1"/>
    <col min="3329" max="3329" width="48.7109375" style="1" customWidth="1"/>
    <col min="3330" max="3330" width="12.28515625" style="1" customWidth="1"/>
    <col min="3331" max="3331" width="6.5703125" style="1" customWidth="1"/>
    <col min="3332" max="3333" width="11.28515625" style="1" customWidth="1"/>
    <col min="3334" max="3334" width="11.5703125" style="1"/>
    <col min="3335" max="3564" width="9.140625" style="1" customWidth="1"/>
    <col min="3565" max="3584" width="11.5703125" style="1"/>
    <col min="3585" max="3585" width="48.7109375" style="1" customWidth="1"/>
    <col min="3586" max="3586" width="12.28515625" style="1" customWidth="1"/>
    <col min="3587" max="3587" width="6.5703125" style="1" customWidth="1"/>
    <col min="3588" max="3589" width="11.28515625" style="1" customWidth="1"/>
    <col min="3590" max="3590" width="11.5703125" style="1"/>
    <col min="3591" max="3820" width="9.140625" style="1" customWidth="1"/>
    <col min="3821" max="3840" width="11.5703125" style="1"/>
    <col min="3841" max="3841" width="48.7109375" style="1" customWidth="1"/>
    <col min="3842" max="3842" width="12.28515625" style="1" customWidth="1"/>
    <col min="3843" max="3843" width="6.5703125" style="1" customWidth="1"/>
    <col min="3844" max="3845" width="11.28515625" style="1" customWidth="1"/>
    <col min="3846" max="3846" width="11.5703125" style="1"/>
    <col min="3847" max="4076" width="9.140625" style="1" customWidth="1"/>
    <col min="4077" max="4096" width="11.5703125" style="1"/>
    <col min="4097" max="4097" width="48.7109375" style="1" customWidth="1"/>
    <col min="4098" max="4098" width="12.28515625" style="1" customWidth="1"/>
    <col min="4099" max="4099" width="6.5703125" style="1" customWidth="1"/>
    <col min="4100" max="4101" width="11.28515625" style="1" customWidth="1"/>
    <col min="4102" max="4102" width="11.5703125" style="1"/>
    <col min="4103" max="4332" width="9.140625" style="1" customWidth="1"/>
    <col min="4333" max="4352" width="11.5703125" style="1"/>
    <col min="4353" max="4353" width="48.7109375" style="1" customWidth="1"/>
    <col min="4354" max="4354" width="12.28515625" style="1" customWidth="1"/>
    <col min="4355" max="4355" width="6.5703125" style="1" customWidth="1"/>
    <col min="4356" max="4357" width="11.28515625" style="1" customWidth="1"/>
    <col min="4358" max="4358" width="11.5703125" style="1"/>
    <col min="4359" max="4588" width="9.140625" style="1" customWidth="1"/>
    <col min="4589" max="4608" width="11.5703125" style="1"/>
    <col min="4609" max="4609" width="48.7109375" style="1" customWidth="1"/>
    <col min="4610" max="4610" width="12.28515625" style="1" customWidth="1"/>
    <col min="4611" max="4611" width="6.5703125" style="1" customWidth="1"/>
    <col min="4612" max="4613" width="11.28515625" style="1" customWidth="1"/>
    <col min="4614" max="4614" width="11.5703125" style="1"/>
    <col min="4615" max="4844" width="9.140625" style="1" customWidth="1"/>
    <col min="4845" max="4864" width="11.5703125" style="1"/>
    <col min="4865" max="4865" width="48.7109375" style="1" customWidth="1"/>
    <col min="4866" max="4866" width="12.28515625" style="1" customWidth="1"/>
    <col min="4867" max="4867" width="6.5703125" style="1" customWidth="1"/>
    <col min="4868" max="4869" width="11.28515625" style="1" customWidth="1"/>
    <col min="4870" max="4870" width="11.5703125" style="1"/>
    <col min="4871" max="5100" width="9.140625" style="1" customWidth="1"/>
    <col min="5101" max="5120" width="11.5703125" style="1"/>
    <col min="5121" max="5121" width="48.7109375" style="1" customWidth="1"/>
    <col min="5122" max="5122" width="12.28515625" style="1" customWidth="1"/>
    <col min="5123" max="5123" width="6.5703125" style="1" customWidth="1"/>
    <col min="5124" max="5125" width="11.28515625" style="1" customWidth="1"/>
    <col min="5126" max="5126" width="11.5703125" style="1"/>
    <col min="5127" max="5356" width="9.140625" style="1" customWidth="1"/>
    <col min="5357" max="5376" width="11.5703125" style="1"/>
    <col min="5377" max="5377" width="48.7109375" style="1" customWidth="1"/>
    <col min="5378" max="5378" width="12.28515625" style="1" customWidth="1"/>
    <col min="5379" max="5379" width="6.5703125" style="1" customWidth="1"/>
    <col min="5380" max="5381" width="11.28515625" style="1" customWidth="1"/>
    <col min="5382" max="5382" width="11.5703125" style="1"/>
    <col min="5383" max="5612" width="9.140625" style="1" customWidth="1"/>
    <col min="5613" max="5632" width="11.5703125" style="1"/>
    <col min="5633" max="5633" width="48.7109375" style="1" customWidth="1"/>
    <col min="5634" max="5634" width="12.28515625" style="1" customWidth="1"/>
    <col min="5635" max="5635" width="6.5703125" style="1" customWidth="1"/>
    <col min="5636" max="5637" width="11.28515625" style="1" customWidth="1"/>
    <col min="5638" max="5638" width="11.5703125" style="1"/>
    <col min="5639" max="5868" width="9.140625" style="1" customWidth="1"/>
    <col min="5869" max="5888" width="11.5703125" style="1"/>
    <col min="5889" max="5889" width="48.7109375" style="1" customWidth="1"/>
    <col min="5890" max="5890" width="12.28515625" style="1" customWidth="1"/>
    <col min="5891" max="5891" width="6.5703125" style="1" customWidth="1"/>
    <col min="5892" max="5893" width="11.28515625" style="1" customWidth="1"/>
    <col min="5894" max="5894" width="11.5703125" style="1"/>
    <col min="5895" max="6124" width="9.140625" style="1" customWidth="1"/>
    <col min="6125" max="6144" width="11.5703125" style="1"/>
    <col min="6145" max="6145" width="48.7109375" style="1" customWidth="1"/>
    <col min="6146" max="6146" width="12.28515625" style="1" customWidth="1"/>
    <col min="6147" max="6147" width="6.5703125" style="1" customWidth="1"/>
    <col min="6148" max="6149" width="11.28515625" style="1" customWidth="1"/>
    <col min="6150" max="6150" width="11.5703125" style="1"/>
    <col min="6151" max="6380" width="9.140625" style="1" customWidth="1"/>
    <col min="6381" max="6400" width="11.5703125" style="1"/>
    <col min="6401" max="6401" width="48.7109375" style="1" customWidth="1"/>
    <col min="6402" max="6402" width="12.28515625" style="1" customWidth="1"/>
    <col min="6403" max="6403" width="6.5703125" style="1" customWidth="1"/>
    <col min="6404" max="6405" width="11.28515625" style="1" customWidth="1"/>
    <col min="6406" max="6406" width="11.5703125" style="1"/>
    <col min="6407" max="6636" width="9.140625" style="1" customWidth="1"/>
    <col min="6637" max="6656" width="11.5703125" style="1"/>
    <col min="6657" max="6657" width="48.7109375" style="1" customWidth="1"/>
    <col min="6658" max="6658" width="12.28515625" style="1" customWidth="1"/>
    <col min="6659" max="6659" width="6.5703125" style="1" customWidth="1"/>
    <col min="6660" max="6661" width="11.28515625" style="1" customWidth="1"/>
    <col min="6662" max="6662" width="11.5703125" style="1"/>
    <col min="6663" max="6892" width="9.140625" style="1" customWidth="1"/>
    <col min="6893" max="6912" width="11.5703125" style="1"/>
    <col min="6913" max="6913" width="48.7109375" style="1" customWidth="1"/>
    <col min="6914" max="6914" width="12.28515625" style="1" customWidth="1"/>
    <col min="6915" max="6915" width="6.5703125" style="1" customWidth="1"/>
    <col min="6916" max="6917" width="11.28515625" style="1" customWidth="1"/>
    <col min="6918" max="6918" width="11.5703125" style="1"/>
    <col min="6919" max="7148" width="9.140625" style="1" customWidth="1"/>
    <col min="7149" max="7168" width="11.5703125" style="1"/>
    <col min="7169" max="7169" width="48.7109375" style="1" customWidth="1"/>
    <col min="7170" max="7170" width="12.28515625" style="1" customWidth="1"/>
    <col min="7171" max="7171" width="6.5703125" style="1" customWidth="1"/>
    <col min="7172" max="7173" width="11.28515625" style="1" customWidth="1"/>
    <col min="7174" max="7174" width="11.5703125" style="1"/>
    <col min="7175" max="7404" width="9.140625" style="1" customWidth="1"/>
    <col min="7405" max="7424" width="11.5703125" style="1"/>
    <col min="7425" max="7425" width="48.7109375" style="1" customWidth="1"/>
    <col min="7426" max="7426" width="12.28515625" style="1" customWidth="1"/>
    <col min="7427" max="7427" width="6.5703125" style="1" customWidth="1"/>
    <col min="7428" max="7429" width="11.28515625" style="1" customWidth="1"/>
    <col min="7430" max="7430" width="11.5703125" style="1"/>
    <col min="7431" max="7660" width="9.140625" style="1" customWidth="1"/>
    <col min="7661" max="7680" width="11.5703125" style="1"/>
    <col min="7681" max="7681" width="48.7109375" style="1" customWidth="1"/>
    <col min="7682" max="7682" width="12.28515625" style="1" customWidth="1"/>
    <col min="7683" max="7683" width="6.5703125" style="1" customWidth="1"/>
    <col min="7684" max="7685" width="11.28515625" style="1" customWidth="1"/>
    <col min="7686" max="7686" width="11.5703125" style="1"/>
    <col min="7687" max="7916" width="9.140625" style="1" customWidth="1"/>
    <col min="7917" max="7936" width="11.5703125" style="1"/>
    <col min="7937" max="7937" width="48.7109375" style="1" customWidth="1"/>
    <col min="7938" max="7938" width="12.28515625" style="1" customWidth="1"/>
    <col min="7939" max="7939" width="6.5703125" style="1" customWidth="1"/>
    <col min="7940" max="7941" width="11.28515625" style="1" customWidth="1"/>
    <col min="7942" max="7942" width="11.5703125" style="1"/>
    <col min="7943" max="8172" width="9.140625" style="1" customWidth="1"/>
    <col min="8173" max="8192" width="11.5703125" style="1"/>
    <col min="8193" max="8193" width="48.7109375" style="1" customWidth="1"/>
    <col min="8194" max="8194" width="12.28515625" style="1" customWidth="1"/>
    <col min="8195" max="8195" width="6.5703125" style="1" customWidth="1"/>
    <col min="8196" max="8197" width="11.28515625" style="1" customWidth="1"/>
    <col min="8198" max="8198" width="11.5703125" style="1"/>
    <col min="8199" max="8428" width="9.140625" style="1" customWidth="1"/>
    <col min="8429" max="8448" width="11.5703125" style="1"/>
    <col min="8449" max="8449" width="48.7109375" style="1" customWidth="1"/>
    <col min="8450" max="8450" width="12.28515625" style="1" customWidth="1"/>
    <col min="8451" max="8451" width="6.5703125" style="1" customWidth="1"/>
    <col min="8452" max="8453" width="11.28515625" style="1" customWidth="1"/>
    <col min="8454" max="8454" width="11.5703125" style="1"/>
    <col min="8455" max="8684" width="9.140625" style="1" customWidth="1"/>
    <col min="8685" max="8704" width="11.5703125" style="1"/>
    <col min="8705" max="8705" width="48.7109375" style="1" customWidth="1"/>
    <col min="8706" max="8706" width="12.28515625" style="1" customWidth="1"/>
    <col min="8707" max="8707" width="6.5703125" style="1" customWidth="1"/>
    <col min="8708" max="8709" width="11.28515625" style="1" customWidth="1"/>
    <col min="8710" max="8710" width="11.5703125" style="1"/>
    <col min="8711" max="8940" width="9.140625" style="1" customWidth="1"/>
    <col min="8941" max="8960" width="11.5703125" style="1"/>
    <col min="8961" max="8961" width="48.7109375" style="1" customWidth="1"/>
    <col min="8962" max="8962" width="12.28515625" style="1" customWidth="1"/>
    <col min="8963" max="8963" width="6.5703125" style="1" customWidth="1"/>
    <col min="8964" max="8965" width="11.28515625" style="1" customWidth="1"/>
    <col min="8966" max="8966" width="11.5703125" style="1"/>
    <col min="8967" max="9196" width="9.140625" style="1" customWidth="1"/>
    <col min="9197" max="9216" width="11.5703125" style="1"/>
    <col min="9217" max="9217" width="48.7109375" style="1" customWidth="1"/>
    <col min="9218" max="9218" width="12.28515625" style="1" customWidth="1"/>
    <col min="9219" max="9219" width="6.5703125" style="1" customWidth="1"/>
    <col min="9220" max="9221" width="11.28515625" style="1" customWidth="1"/>
    <col min="9222" max="9222" width="11.5703125" style="1"/>
    <col min="9223" max="9452" width="9.140625" style="1" customWidth="1"/>
    <col min="9453" max="9472" width="11.5703125" style="1"/>
    <col min="9473" max="9473" width="48.7109375" style="1" customWidth="1"/>
    <col min="9474" max="9474" width="12.28515625" style="1" customWidth="1"/>
    <col min="9475" max="9475" width="6.5703125" style="1" customWidth="1"/>
    <col min="9476" max="9477" width="11.28515625" style="1" customWidth="1"/>
    <col min="9478" max="9478" width="11.5703125" style="1"/>
    <col min="9479" max="9708" width="9.140625" style="1" customWidth="1"/>
    <col min="9709" max="9728" width="11.5703125" style="1"/>
    <col min="9729" max="9729" width="48.7109375" style="1" customWidth="1"/>
    <col min="9730" max="9730" width="12.28515625" style="1" customWidth="1"/>
    <col min="9731" max="9731" width="6.5703125" style="1" customWidth="1"/>
    <col min="9732" max="9733" width="11.28515625" style="1" customWidth="1"/>
    <col min="9734" max="9734" width="11.5703125" style="1"/>
    <col min="9735" max="9964" width="9.140625" style="1" customWidth="1"/>
    <col min="9965" max="9984" width="11.5703125" style="1"/>
    <col min="9985" max="9985" width="48.7109375" style="1" customWidth="1"/>
    <col min="9986" max="9986" width="12.28515625" style="1" customWidth="1"/>
    <col min="9987" max="9987" width="6.5703125" style="1" customWidth="1"/>
    <col min="9988" max="9989" width="11.28515625" style="1" customWidth="1"/>
    <col min="9990" max="9990" width="11.5703125" style="1"/>
    <col min="9991" max="10220" width="9.140625" style="1" customWidth="1"/>
    <col min="10221" max="10240" width="11.5703125" style="1"/>
    <col min="10241" max="10241" width="48.7109375" style="1" customWidth="1"/>
    <col min="10242" max="10242" width="12.28515625" style="1" customWidth="1"/>
    <col min="10243" max="10243" width="6.5703125" style="1" customWidth="1"/>
    <col min="10244" max="10245" width="11.28515625" style="1" customWidth="1"/>
    <col min="10246" max="10246" width="11.5703125" style="1"/>
    <col min="10247" max="10476" width="9.140625" style="1" customWidth="1"/>
    <col min="10477" max="10496" width="11.5703125" style="1"/>
    <col min="10497" max="10497" width="48.7109375" style="1" customWidth="1"/>
    <col min="10498" max="10498" width="12.28515625" style="1" customWidth="1"/>
    <col min="10499" max="10499" width="6.5703125" style="1" customWidth="1"/>
    <col min="10500" max="10501" width="11.28515625" style="1" customWidth="1"/>
    <col min="10502" max="10502" width="11.5703125" style="1"/>
    <col min="10503" max="10732" width="9.140625" style="1" customWidth="1"/>
    <col min="10733" max="10752" width="11.5703125" style="1"/>
    <col min="10753" max="10753" width="48.7109375" style="1" customWidth="1"/>
    <col min="10754" max="10754" width="12.28515625" style="1" customWidth="1"/>
    <col min="10755" max="10755" width="6.5703125" style="1" customWidth="1"/>
    <col min="10756" max="10757" width="11.28515625" style="1" customWidth="1"/>
    <col min="10758" max="10758" width="11.5703125" style="1"/>
    <col min="10759" max="10988" width="9.140625" style="1" customWidth="1"/>
    <col min="10989" max="11008" width="11.5703125" style="1"/>
    <col min="11009" max="11009" width="48.7109375" style="1" customWidth="1"/>
    <col min="11010" max="11010" width="12.28515625" style="1" customWidth="1"/>
    <col min="11011" max="11011" width="6.5703125" style="1" customWidth="1"/>
    <col min="11012" max="11013" width="11.28515625" style="1" customWidth="1"/>
    <col min="11014" max="11014" width="11.5703125" style="1"/>
    <col min="11015" max="11244" width="9.140625" style="1" customWidth="1"/>
    <col min="11245" max="11264" width="11.5703125" style="1"/>
    <col min="11265" max="11265" width="48.7109375" style="1" customWidth="1"/>
    <col min="11266" max="11266" width="12.28515625" style="1" customWidth="1"/>
    <col min="11267" max="11267" width="6.5703125" style="1" customWidth="1"/>
    <col min="11268" max="11269" width="11.28515625" style="1" customWidth="1"/>
    <col min="11270" max="11270" width="11.5703125" style="1"/>
    <col min="11271" max="11500" width="9.140625" style="1" customWidth="1"/>
    <col min="11501" max="11520" width="11.5703125" style="1"/>
    <col min="11521" max="11521" width="48.7109375" style="1" customWidth="1"/>
    <col min="11522" max="11522" width="12.28515625" style="1" customWidth="1"/>
    <col min="11523" max="11523" width="6.5703125" style="1" customWidth="1"/>
    <col min="11524" max="11525" width="11.28515625" style="1" customWidth="1"/>
    <col min="11526" max="11526" width="11.5703125" style="1"/>
    <col min="11527" max="11756" width="9.140625" style="1" customWidth="1"/>
    <col min="11757" max="11776" width="11.5703125" style="1"/>
    <col min="11777" max="11777" width="48.7109375" style="1" customWidth="1"/>
    <col min="11778" max="11778" width="12.28515625" style="1" customWidth="1"/>
    <col min="11779" max="11779" width="6.5703125" style="1" customWidth="1"/>
    <col min="11780" max="11781" width="11.28515625" style="1" customWidth="1"/>
    <col min="11782" max="11782" width="11.5703125" style="1"/>
    <col min="11783" max="12012" width="9.140625" style="1" customWidth="1"/>
    <col min="12013" max="12032" width="11.5703125" style="1"/>
    <col min="12033" max="12033" width="48.7109375" style="1" customWidth="1"/>
    <col min="12034" max="12034" width="12.28515625" style="1" customWidth="1"/>
    <col min="12035" max="12035" width="6.5703125" style="1" customWidth="1"/>
    <col min="12036" max="12037" width="11.28515625" style="1" customWidth="1"/>
    <col min="12038" max="12038" width="11.5703125" style="1"/>
    <col min="12039" max="12268" width="9.140625" style="1" customWidth="1"/>
    <col min="12269" max="12288" width="11.5703125" style="1"/>
    <col min="12289" max="12289" width="48.7109375" style="1" customWidth="1"/>
    <col min="12290" max="12290" width="12.28515625" style="1" customWidth="1"/>
    <col min="12291" max="12291" width="6.5703125" style="1" customWidth="1"/>
    <col min="12292" max="12293" width="11.28515625" style="1" customWidth="1"/>
    <col min="12294" max="12294" width="11.5703125" style="1"/>
    <col min="12295" max="12524" width="9.140625" style="1" customWidth="1"/>
    <col min="12525" max="12544" width="11.5703125" style="1"/>
    <col min="12545" max="12545" width="48.7109375" style="1" customWidth="1"/>
    <col min="12546" max="12546" width="12.28515625" style="1" customWidth="1"/>
    <col min="12547" max="12547" width="6.5703125" style="1" customWidth="1"/>
    <col min="12548" max="12549" width="11.28515625" style="1" customWidth="1"/>
    <col min="12550" max="12550" width="11.5703125" style="1"/>
    <col min="12551" max="12780" width="9.140625" style="1" customWidth="1"/>
    <col min="12781" max="12800" width="11.5703125" style="1"/>
    <col min="12801" max="12801" width="48.7109375" style="1" customWidth="1"/>
    <col min="12802" max="12802" width="12.28515625" style="1" customWidth="1"/>
    <col min="12803" max="12803" width="6.5703125" style="1" customWidth="1"/>
    <col min="12804" max="12805" width="11.28515625" style="1" customWidth="1"/>
    <col min="12806" max="12806" width="11.5703125" style="1"/>
    <col min="12807" max="13036" width="9.140625" style="1" customWidth="1"/>
    <col min="13037" max="13056" width="11.5703125" style="1"/>
    <col min="13057" max="13057" width="48.7109375" style="1" customWidth="1"/>
    <col min="13058" max="13058" width="12.28515625" style="1" customWidth="1"/>
    <col min="13059" max="13059" width="6.5703125" style="1" customWidth="1"/>
    <col min="13060" max="13061" width="11.28515625" style="1" customWidth="1"/>
    <col min="13062" max="13062" width="11.5703125" style="1"/>
    <col min="13063" max="13292" width="9.140625" style="1" customWidth="1"/>
    <col min="13293" max="13312" width="11.5703125" style="1"/>
    <col min="13313" max="13313" width="48.7109375" style="1" customWidth="1"/>
    <col min="13314" max="13314" width="12.28515625" style="1" customWidth="1"/>
    <col min="13315" max="13315" width="6.5703125" style="1" customWidth="1"/>
    <col min="13316" max="13317" width="11.28515625" style="1" customWidth="1"/>
    <col min="13318" max="13318" width="11.5703125" style="1"/>
    <col min="13319" max="13548" width="9.140625" style="1" customWidth="1"/>
    <col min="13549" max="13568" width="11.5703125" style="1"/>
    <col min="13569" max="13569" width="48.7109375" style="1" customWidth="1"/>
    <col min="13570" max="13570" width="12.28515625" style="1" customWidth="1"/>
    <col min="13571" max="13571" width="6.5703125" style="1" customWidth="1"/>
    <col min="13572" max="13573" width="11.28515625" style="1" customWidth="1"/>
    <col min="13574" max="13574" width="11.5703125" style="1"/>
    <col min="13575" max="13804" width="9.140625" style="1" customWidth="1"/>
    <col min="13805" max="13824" width="11.5703125" style="1"/>
    <col min="13825" max="13825" width="48.7109375" style="1" customWidth="1"/>
    <col min="13826" max="13826" width="12.28515625" style="1" customWidth="1"/>
    <col min="13827" max="13827" width="6.5703125" style="1" customWidth="1"/>
    <col min="13828" max="13829" width="11.28515625" style="1" customWidth="1"/>
    <col min="13830" max="13830" width="11.5703125" style="1"/>
    <col min="13831" max="14060" width="9.140625" style="1" customWidth="1"/>
    <col min="14061" max="14080" width="11.5703125" style="1"/>
    <col min="14081" max="14081" width="48.7109375" style="1" customWidth="1"/>
    <col min="14082" max="14082" width="12.28515625" style="1" customWidth="1"/>
    <col min="14083" max="14083" width="6.5703125" style="1" customWidth="1"/>
    <col min="14084" max="14085" width="11.28515625" style="1" customWidth="1"/>
    <col min="14086" max="14086" width="11.5703125" style="1"/>
    <col min="14087" max="14316" width="9.140625" style="1" customWidth="1"/>
    <col min="14317" max="14336" width="11.5703125" style="1"/>
    <col min="14337" max="14337" width="48.7109375" style="1" customWidth="1"/>
    <col min="14338" max="14338" width="12.28515625" style="1" customWidth="1"/>
    <col min="14339" max="14339" width="6.5703125" style="1" customWidth="1"/>
    <col min="14340" max="14341" width="11.28515625" style="1" customWidth="1"/>
    <col min="14342" max="14342" width="11.5703125" style="1"/>
    <col min="14343" max="14572" width="9.140625" style="1" customWidth="1"/>
    <col min="14573" max="14592" width="11.5703125" style="1"/>
    <col min="14593" max="14593" width="48.7109375" style="1" customWidth="1"/>
    <col min="14594" max="14594" width="12.28515625" style="1" customWidth="1"/>
    <col min="14595" max="14595" width="6.5703125" style="1" customWidth="1"/>
    <col min="14596" max="14597" width="11.28515625" style="1" customWidth="1"/>
    <col min="14598" max="14598" width="11.5703125" style="1"/>
    <col min="14599" max="14828" width="9.140625" style="1" customWidth="1"/>
    <col min="14829" max="14848" width="11.5703125" style="1"/>
    <col min="14849" max="14849" width="48.7109375" style="1" customWidth="1"/>
    <col min="14850" max="14850" width="12.28515625" style="1" customWidth="1"/>
    <col min="14851" max="14851" width="6.5703125" style="1" customWidth="1"/>
    <col min="14852" max="14853" width="11.28515625" style="1" customWidth="1"/>
    <col min="14854" max="14854" width="11.5703125" style="1"/>
    <col min="14855" max="15084" width="9.140625" style="1" customWidth="1"/>
    <col min="15085" max="15104" width="11.5703125" style="1"/>
    <col min="15105" max="15105" width="48.7109375" style="1" customWidth="1"/>
    <col min="15106" max="15106" width="12.28515625" style="1" customWidth="1"/>
    <col min="15107" max="15107" width="6.5703125" style="1" customWidth="1"/>
    <col min="15108" max="15109" width="11.28515625" style="1" customWidth="1"/>
    <col min="15110" max="15110" width="11.5703125" style="1"/>
    <col min="15111" max="15340" width="9.140625" style="1" customWidth="1"/>
    <col min="15341" max="15360" width="11.5703125" style="1"/>
    <col min="15361" max="15361" width="48.7109375" style="1" customWidth="1"/>
    <col min="15362" max="15362" width="12.28515625" style="1" customWidth="1"/>
    <col min="15363" max="15363" width="6.5703125" style="1" customWidth="1"/>
    <col min="15364" max="15365" width="11.28515625" style="1" customWidth="1"/>
    <col min="15366" max="15366" width="11.5703125" style="1"/>
    <col min="15367" max="15596" width="9.140625" style="1" customWidth="1"/>
    <col min="15597" max="15616" width="11.5703125" style="1"/>
    <col min="15617" max="15617" width="48.7109375" style="1" customWidth="1"/>
    <col min="15618" max="15618" width="12.28515625" style="1" customWidth="1"/>
    <col min="15619" max="15619" width="6.5703125" style="1" customWidth="1"/>
    <col min="15620" max="15621" width="11.28515625" style="1" customWidth="1"/>
    <col min="15622" max="15622" width="11.5703125" style="1"/>
    <col min="15623" max="15852" width="9.140625" style="1" customWidth="1"/>
    <col min="15853" max="15872" width="11.5703125" style="1"/>
    <col min="15873" max="15873" width="48.7109375" style="1" customWidth="1"/>
    <col min="15874" max="15874" width="12.28515625" style="1" customWidth="1"/>
    <col min="15875" max="15875" width="6.5703125" style="1" customWidth="1"/>
    <col min="15876" max="15877" width="11.28515625" style="1" customWidth="1"/>
    <col min="15878" max="15878" width="11.5703125" style="1"/>
    <col min="15879" max="16108" width="9.140625" style="1" customWidth="1"/>
    <col min="16109" max="16128" width="11.5703125" style="1"/>
    <col min="16129" max="16129" width="48.7109375" style="1" customWidth="1"/>
    <col min="16130" max="16130" width="12.28515625" style="1" customWidth="1"/>
    <col min="16131" max="16131" width="6.5703125" style="1" customWidth="1"/>
    <col min="16132" max="16133" width="11.28515625" style="1" customWidth="1"/>
    <col min="16134" max="16134" width="11.5703125" style="1"/>
    <col min="16135" max="16364" width="9.140625" style="1" customWidth="1"/>
    <col min="16365" max="16384" width="11.5703125" style="1"/>
  </cols>
  <sheetData>
    <row r="1" spans="1:11" ht="15" x14ac:dyDescent="0.25">
      <c r="A1" s="20" t="s">
        <v>216</v>
      </c>
      <c r="B1" s="20" t="s">
        <v>225</v>
      </c>
      <c r="C1" s="20" t="s">
        <v>335</v>
      </c>
      <c r="D1" s="20" t="s">
        <v>336</v>
      </c>
      <c r="E1" s="20" t="s">
        <v>337</v>
      </c>
      <c r="F1" s="20" t="s">
        <v>338</v>
      </c>
      <c r="G1" s="20" t="s">
        <v>339</v>
      </c>
      <c r="H1" s="20" t="s">
        <v>340</v>
      </c>
      <c r="I1" s="20" t="s">
        <v>341</v>
      </c>
      <c r="J1" s="20" t="s">
        <v>342</v>
      </c>
      <c r="K1" s="20" t="s">
        <v>343</v>
      </c>
    </row>
    <row r="2" spans="1:11" ht="15" x14ac:dyDescent="0.25">
      <c r="A2" s="21" t="s">
        <v>109</v>
      </c>
      <c r="B2" s="21" t="s">
        <v>272</v>
      </c>
      <c r="C2" s="21">
        <v>1</v>
      </c>
      <c r="D2" s="21" t="s">
        <v>344</v>
      </c>
      <c r="E2" s="21">
        <v>43</v>
      </c>
      <c r="F2" s="21">
        <v>43.02</v>
      </c>
      <c r="G2" s="21">
        <v>43.01</v>
      </c>
      <c r="H2" s="21">
        <v>407</v>
      </c>
      <c r="I2" s="21">
        <v>78</v>
      </c>
      <c r="J2" s="21">
        <v>853</v>
      </c>
      <c r="K2" s="21">
        <v>3</v>
      </c>
    </row>
    <row r="3" spans="1:11" ht="15" x14ac:dyDescent="0.25">
      <c r="A3" s="21" t="s">
        <v>109</v>
      </c>
      <c r="B3" s="21" t="s">
        <v>272</v>
      </c>
      <c r="C3" s="21">
        <v>2</v>
      </c>
      <c r="D3" s="21" t="s">
        <v>344</v>
      </c>
      <c r="E3" s="21">
        <v>44.79</v>
      </c>
      <c r="F3" s="21">
        <v>44.81</v>
      </c>
      <c r="G3" s="21">
        <v>44.8</v>
      </c>
      <c r="H3" s="21">
        <v>432</v>
      </c>
      <c r="I3" s="21">
        <v>76</v>
      </c>
      <c r="J3" s="21">
        <v>801</v>
      </c>
      <c r="K3" s="21">
        <v>1</v>
      </c>
    </row>
    <row r="4" spans="1:11" ht="15" x14ac:dyDescent="0.25">
      <c r="A4" s="21" t="s">
        <v>6</v>
      </c>
      <c r="B4" s="21" t="s">
        <v>229</v>
      </c>
      <c r="C4" s="21">
        <v>1</v>
      </c>
      <c r="D4" s="21" t="s">
        <v>345</v>
      </c>
      <c r="E4" s="21">
        <v>44.78</v>
      </c>
      <c r="F4" s="21">
        <v>44.7</v>
      </c>
      <c r="G4" s="21">
        <v>44.74</v>
      </c>
      <c r="H4" s="21">
        <v>637</v>
      </c>
      <c r="I4" s="21">
        <v>71</v>
      </c>
      <c r="J4" s="21">
        <v>845</v>
      </c>
      <c r="K4" s="21">
        <v>5</v>
      </c>
    </row>
    <row r="5" spans="1:11" ht="15" x14ac:dyDescent="0.25">
      <c r="A5" s="21" t="s">
        <v>6</v>
      </c>
      <c r="B5" s="21" t="s">
        <v>229</v>
      </c>
      <c r="C5" s="21">
        <v>2</v>
      </c>
      <c r="D5" s="21" t="s">
        <v>345</v>
      </c>
      <c r="E5" s="21">
        <v>45.09</v>
      </c>
      <c r="F5" s="21">
        <v>45.12</v>
      </c>
      <c r="G5" s="21">
        <v>45.11</v>
      </c>
      <c r="H5" s="21">
        <v>646</v>
      </c>
      <c r="I5" s="21">
        <v>71</v>
      </c>
      <c r="J5" s="21">
        <v>802</v>
      </c>
      <c r="K5" s="21">
        <v>2</v>
      </c>
    </row>
    <row r="6" spans="1:11" ht="15" x14ac:dyDescent="0.25">
      <c r="A6" s="21" t="s">
        <v>78</v>
      </c>
      <c r="B6" s="21" t="s">
        <v>258</v>
      </c>
      <c r="C6" s="21">
        <v>1</v>
      </c>
      <c r="D6" s="21" t="s">
        <v>346</v>
      </c>
      <c r="E6" s="21">
        <v>41.9</v>
      </c>
      <c r="F6" s="21">
        <v>41.93</v>
      </c>
      <c r="G6" s="21">
        <v>41.92</v>
      </c>
      <c r="H6" s="21">
        <v>572</v>
      </c>
      <c r="I6" s="21">
        <v>83</v>
      </c>
      <c r="J6" s="21">
        <v>853</v>
      </c>
      <c r="K6" s="21">
        <v>7.32</v>
      </c>
    </row>
    <row r="7" spans="1:11" ht="15" x14ac:dyDescent="0.25">
      <c r="A7" s="21" t="s">
        <v>78</v>
      </c>
      <c r="B7" s="21" t="s">
        <v>258</v>
      </c>
      <c r="C7" s="21">
        <v>2</v>
      </c>
      <c r="D7" s="21" t="s">
        <v>346</v>
      </c>
      <c r="E7" s="21">
        <v>42.88</v>
      </c>
      <c r="F7" s="21">
        <v>42.76</v>
      </c>
      <c r="G7" s="21">
        <v>42.82</v>
      </c>
      <c r="H7" s="21">
        <v>606</v>
      </c>
      <c r="I7" s="21">
        <v>84</v>
      </c>
      <c r="J7" s="21">
        <v>806</v>
      </c>
      <c r="K7" s="21">
        <v>6.72</v>
      </c>
    </row>
    <row r="8" spans="1:11" ht="15" x14ac:dyDescent="0.25">
      <c r="A8" s="21" t="s">
        <v>189</v>
      </c>
      <c r="B8" s="21" t="s">
        <v>318</v>
      </c>
      <c r="C8" s="21">
        <v>1</v>
      </c>
      <c r="D8" s="21" t="s">
        <v>344</v>
      </c>
      <c r="E8" s="21">
        <v>44.03</v>
      </c>
      <c r="F8" s="21">
        <v>43.87</v>
      </c>
      <c r="G8" s="21">
        <v>43.95</v>
      </c>
      <c r="H8" s="21">
        <v>434</v>
      </c>
      <c r="I8" s="21">
        <v>71</v>
      </c>
      <c r="J8" s="21">
        <v>859</v>
      </c>
      <c r="K8" s="21">
        <v>9</v>
      </c>
    </row>
    <row r="9" spans="1:11" ht="15" x14ac:dyDescent="0.25">
      <c r="A9" s="21" t="s">
        <v>189</v>
      </c>
      <c r="B9" s="21" t="s">
        <v>318</v>
      </c>
      <c r="C9" s="21">
        <v>2</v>
      </c>
      <c r="D9" s="21" t="s">
        <v>344</v>
      </c>
      <c r="E9" s="21">
        <v>43.15</v>
      </c>
      <c r="F9" s="21">
        <v>43.15</v>
      </c>
      <c r="G9" s="21">
        <v>43.15</v>
      </c>
      <c r="H9" s="21">
        <v>461</v>
      </c>
      <c r="I9" s="21">
        <v>75</v>
      </c>
      <c r="J9" s="21">
        <v>813</v>
      </c>
      <c r="K9" s="21">
        <v>13</v>
      </c>
    </row>
    <row r="10" spans="1:11" ht="15" x14ac:dyDescent="0.25">
      <c r="A10" s="21" t="s">
        <v>30</v>
      </c>
      <c r="B10" s="21" t="s">
        <v>237</v>
      </c>
      <c r="C10" s="21">
        <v>1</v>
      </c>
      <c r="D10" s="21" t="s">
        <v>344</v>
      </c>
      <c r="E10" s="21">
        <v>47.33</v>
      </c>
      <c r="F10" s="21">
        <v>47.3</v>
      </c>
      <c r="G10" s="21">
        <v>47.32</v>
      </c>
      <c r="H10" s="21">
        <v>445</v>
      </c>
      <c r="I10" s="21">
        <v>93</v>
      </c>
      <c r="J10" s="21">
        <v>853</v>
      </c>
      <c r="K10" s="21">
        <v>8.2799999999999994</v>
      </c>
    </row>
    <row r="11" spans="1:11" ht="15" x14ac:dyDescent="0.25">
      <c r="A11" s="21" t="s">
        <v>30</v>
      </c>
      <c r="B11" s="21" t="s">
        <v>237</v>
      </c>
      <c r="C11" s="21">
        <v>2</v>
      </c>
      <c r="D11" s="21" t="s">
        <v>344</v>
      </c>
      <c r="E11" s="21">
        <v>46.3</v>
      </c>
      <c r="F11" s="21">
        <v>46.36</v>
      </c>
      <c r="G11" s="21">
        <v>46.33</v>
      </c>
      <c r="H11" s="21">
        <v>441</v>
      </c>
      <c r="I11" s="21">
        <v>92</v>
      </c>
      <c r="J11" s="21">
        <v>814</v>
      </c>
      <c r="K11" s="21">
        <v>15.32</v>
      </c>
    </row>
    <row r="12" spans="1:11" ht="15" x14ac:dyDescent="0.25">
      <c r="A12" s="21" t="s">
        <v>10</v>
      </c>
      <c r="B12" s="21" t="s">
        <v>230</v>
      </c>
      <c r="C12" s="21">
        <v>1</v>
      </c>
      <c r="D12" s="21" t="s">
        <v>347</v>
      </c>
      <c r="E12" s="21">
        <v>40.020000000000003</v>
      </c>
      <c r="F12" s="21">
        <v>40.090000000000003</v>
      </c>
      <c r="G12" s="21">
        <v>40.06</v>
      </c>
      <c r="H12" s="21">
        <v>602</v>
      </c>
      <c r="I12" s="21">
        <v>73</v>
      </c>
      <c r="J12" s="21">
        <v>842</v>
      </c>
      <c r="K12" s="21">
        <v>19.760000000000002</v>
      </c>
    </row>
    <row r="13" spans="1:11" ht="15" x14ac:dyDescent="0.25">
      <c r="A13" s="21" t="s">
        <v>10</v>
      </c>
      <c r="B13" s="21" t="s">
        <v>230</v>
      </c>
      <c r="C13" s="21">
        <v>2</v>
      </c>
      <c r="D13" s="21" t="s">
        <v>348</v>
      </c>
      <c r="E13" s="21">
        <v>46.32</v>
      </c>
      <c r="F13" s="21">
        <v>46.24</v>
      </c>
      <c r="G13" s="21">
        <v>46.28</v>
      </c>
      <c r="H13" s="21">
        <v>602</v>
      </c>
      <c r="I13" s="21">
        <v>74</v>
      </c>
      <c r="J13" s="21">
        <v>796</v>
      </c>
      <c r="K13" s="21">
        <v>5.12</v>
      </c>
    </row>
    <row r="14" spans="1:11" ht="15" x14ac:dyDescent="0.25">
      <c r="A14" s="21" t="s">
        <v>98</v>
      </c>
      <c r="B14" s="21" t="s">
        <v>267</v>
      </c>
      <c r="C14" s="21">
        <v>1</v>
      </c>
      <c r="D14" s="21" t="s">
        <v>344</v>
      </c>
      <c r="E14" s="21">
        <v>41.89</v>
      </c>
      <c r="F14" s="21">
        <v>42.06</v>
      </c>
      <c r="G14" s="21">
        <v>41.98</v>
      </c>
      <c r="H14" s="21">
        <v>441</v>
      </c>
      <c r="I14" s="21">
        <v>67</v>
      </c>
      <c r="J14" s="21">
        <v>847</v>
      </c>
      <c r="K14" s="21">
        <v>7.08</v>
      </c>
    </row>
    <row r="15" spans="1:11" ht="15" x14ac:dyDescent="0.25">
      <c r="A15" s="21" t="s">
        <v>98</v>
      </c>
      <c r="B15" s="21" t="s">
        <v>267</v>
      </c>
      <c r="C15" s="21">
        <v>2</v>
      </c>
      <c r="D15" s="21" t="s">
        <v>344</v>
      </c>
      <c r="E15" s="21">
        <v>41.04</v>
      </c>
      <c r="F15" s="21">
        <v>41.18</v>
      </c>
      <c r="G15" s="21">
        <v>41.11</v>
      </c>
      <c r="H15" s="21">
        <v>468</v>
      </c>
      <c r="I15" s="21">
        <v>67</v>
      </c>
      <c r="J15" s="21">
        <v>811</v>
      </c>
      <c r="K15" s="21">
        <v>18.559999999999999</v>
      </c>
    </row>
    <row r="16" spans="1:11" ht="15" x14ac:dyDescent="0.25">
      <c r="A16" s="21" t="s">
        <v>65</v>
      </c>
      <c r="B16" s="21" t="s">
        <v>251</v>
      </c>
      <c r="C16" s="21">
        <v>1</v>
      </c>
      <c r="D16" s="21" t="s">
        <v>349</v>
      </c>
      <c r="E16" s="21">
        <v>42.78</v>
      </c>
      <c r="F16" s="21">
        <v>42.78</v>
      </c>
      <c r="G16" s="21">
        <v>42.78</v>
      </c>
      <c r="H16" s="21">
        <v>459</v>
      </c>
      <c r="I16" s="21">
        <v>88</v>
      </c>
      <c r="J16" s="21">
        <v>836</v>
      </c>
      <c r="K16" s="21">
        <v>14.88</v>
      </c>
    </row>
    <row r="17" spans="1:11" ht="15" x14ac:dyDescent="0.25">
      <c r="A17" s="21" t="s">
        <v>65</v>
      </c>
      <c r="B17" s="21" t="s">
        <v>251</v>
      </c>
      <c r="C17" s="21">
        <v>2</v>
      </c>
      <c r="D17" s="21" t="s">
        <v>349</v>
      </c>
      <c r="E17" s="21">
        <v>40.82</v>
      </c>
      <c r="F17" s="21">
        <v>41</v>
      </c>
      <c r="G17" s="21">
        <v>40.909999999999997</v>
      </c>
      <c r="H17" s="21">
        <v>481</v>
      </c>
      <c r="I17" s="21">
        <v>87</v>
      </c>
      <c r="J17" s="21">
        <v>805</v>
      </c>
      <c r="K17" s="21">
        <v>13.36</v>
      </c>
    </row>
    <row r="18" spans="1:11" ht="15" x14ac:dyDescent="0.25">
      <c r="A18" s="21" t="s">
        <v>179</v>
      </c>
      <c r="B18" s="21" t="s">
        <v>310</v>
      </c>
      <c r="C18" s="21">
        <v>1</v>
      </c>
      <c r="D18" s="21" t="s">
        <v>350</v>
      </c>
      <c r="E18" s="21">
        <v>44.68</v>
      </c>
      <c r="F18" s="21">
        <v>44.81</v>
      </c>
      <c r="G18" s="21">
        <v>44.75</v>
      </c>
      <c r="H18" s="21">
        <v>601</v>
      </c>
      <c r="I18" s="21">
        <v>68</v>
      </c>
      <c r="J18" s="21">
        <v>863</v>
      </c>
      <c r="K18" s="21">
        <v>13</v>
      </c>
    </row>
    <row r="19" spans="1:11" ht="15" x14ac:dyDescent="0.25">
      <c r="A19" s="21" t="s">
        <v>179</v>
      </c>
      <c r="B19" s="21" t="s">
        <v>310</v>
      </c>
      <c r="C19" s="21">
        <v>2</v>
      </c>
      <c r="D19" s="21" t="s">
        <v>350</v>
      </c>
      <c r="E19" s="21">
        <v>39.99</v>
      </c>
      <c r="F19" s="21">
        <v>40.24</v>
      </c>
      <c r="G19" s="21">
        <v>40.119999999999997</v>
      </c>
      <c r="H19" s="21">
        <v>600</v>
      </c>
      <c r="I19" s="21">
        <v>68</v>
      </c>
      <c r="J19" s="21">
        <v>806</v>
      </c>
      <c r="K19" s="21">
        <v>17.52</v>
      </c>
    </row>
    <row r="20" spans="1:11" ht="15" x14ac:dyDescent="0.25">
      <c r="A20" s="21" t="s">
        <v>86</v>
      </c>
      <c r="B20" s="21" t="s">
        <v>262</v>
      </c>
      <c r="C20" s="21">
        <v>1</v>
      </c>
      <c r="D20" s="21" t="s">
        <v>351</v>
      </c>
      <c r="E20" s="21">
        <v>48.13</v>
      </c>
      <c r="F20" s="21">
        <v>48.12</v>
      </c>
      <c r="G20" s="21">
        <v>48.13</v>
      </c>
      <c r="H20" s="21">
        <v>557</v>
      </c>
      <c r="I20" s="21">
        <v>105</v>
      </c>
      <c r="J20" s="21">
        <v>846</v>
      </c>
      <c r="K20" s="21">
        <v>12.52</v>
      </c>
    </row>
    <row r="21" spans="1:11" ht="15" x14ac:dyDescent="0.25">
      <c r="A21" s="21" t="s">
        <v>86</v>
      </c>
      <c r="B21" s="21" t="s">
        <v>262</v>
      </c>
      <c r="C21" s="21">
        <v>2</v>
      </c>
      <c r="D21" s="21" t="s">
        <v>351</v>
      </c>
      <c r="E21" s="21">
        <v>44.58</v>
      </c>
      <c r="F21" s="21">
        <v>44.54</v>
      </c>
      <c r="G21" s="21">
        <v>44.56</v>
      </c>
      <c r="H21" s="21">
        <v>578</v>
      </c>
      <c r="I21" s="21">
        <v>108</v>
      </c>
      <c r="J21" s="21">
        <v>820</v>
      </c>
      <c r="K21" s="21">
        <v>20</v>
      </c>
    </row>
    <row r="22" spans="1:11" ht="15" x14ac:dyDescent="0.25">
      <c r="A22" s="21" t="s">
        <v>124</v>
      </c>
      <c r="B22" s="21" t="s">
        <v>281</v>
      </c>
      <c r="C22" s="21">
        <v>1</v>
      </c>
      <c r="D22" s="21" t="s">
        <v>352</v>
      </c>
      <c r="E22" s="21">
        <v>48.61</v>
      </c>
      <c r="F22" s="21">
        <v>48.53</v>
      </c>
      <c r="G22" s="21">
        <v>48.57</v>
      </c>
      <c r="H22" s="21">
        <v>492</v>
      </c>
      <c r="I22" s="21">
        <v>83</v>
      </c>
      <c r="J22" s="21">
        <v>853</v>
      </c>
      <c r="K22" s="21">
        <v>13.28</v>
      </c>
    </row>
    <row r="23" spans="1:11" ht="15" x14ac:dyDescent="0.25">
      <c r="A23" s="21" t="s">
        <v>124</v>
      </c>
      <c r="B23" s="21" t="s">
        <v>281</v>
      </c>
      <c r="C23" s="21">
        <v>2</v>
      </c>
      <c r="D23" s="21" t="s">
        <v>352</v>
      </c>
      <c r="E23" s="21">
        <v>43.43</v>
      </c>
      <c r="F23" s="21">
        <v>43.49</v>
      </c>
      <c r="G23" s="21">
        <v>43.46</v>
      </c>
      <c r="H23" s="21">
        <v>531</v>
      </c>
      <c r="I23" s="21">
        <v>82</v>
      </c>
      <c r="J23" s="21">
        <v>776</v>
      </c>
      <c r="K23" s="21">
        <v>24</v>
      </c>
    </row>
    <row r="24" spans="1:11" ht="15" x14ac:dyDescent="0.25">
      <c r="A24" s="21" t="s">
        <v>203</v>
      </c>
      <c r="B24" s="21" t="s">
        <v>325</v>
      </c>
      <c r="C24" s="21">
        <v>1</v>
      </c>
      <c r="D24" s="21" t="s">
        <v>350</v>
      </c>
      <c r="E24" s="21">
        <v>47.02</v>
      </c>
      <c r="F24" s="21">
        <v>47.08</v>
      </c>
      <c r="G24" s="21">
        <v>47.05</v>
      </c>
      <c r="H24" s="21">
        <v>640</v>
      </c>
      <c r="I24" s="21">
        <v>80</v>
      </c>
      <c r="J24" s="21">
        <v>854</v>
      </c>
      <c r="K24" s="21">
        <v>8.1999999999999993</v>
      </c>
    </row>
    <row r="25" spans="1:11" ht="15" x14ac:dyDescent="0.25">
      <c r="A25" s="21" t="s">
        <v>203</v>
      </c>
      <c r="B25" s="21" t="s">
        <v>325</v>
      </c>
      <c r="C25" s="21">
        <v>2</v>
      </c>
      <c r="D25" s="21" t="s">
        <v>353</v>
      </c>
      <c r="E25" s="21">
        <v>37.950000000000003</v>
      </c>
      <c r="F25" s="21">
        <v>37.869999999999997</v>
      </c>
      <c r="G25" s="21">
        <v>37.909999999999997</v>
      </c>
      <c r="H25" s="21">
        <v>641</v>
      </c>
      <c r="I25" s="21">
        <v>80</v>
      </c>
      <c r="J25" s="21">
        <v>788</v>
      </c>
      <c r="K25" s="21">
        <v>32.36</v>
      </c>
    </row>
    <row r="26" spans="1:11" ht="15" x14ac:dyDescent="0.25">
      <c r="A26" s="21" t="s">
        <v>80</v>
      </c>
      <c r="B26" s="21" t="s">
        <v>259</v>
      </c>
      <c r="C26" s="21">
        <v>1</v>
      </c>
      <c r="D26" s="21" t="s">
        <v>354</v>
      </c>
      <c r="E26" s="21">
        <v>45.46</v>
      </c>
      <c r="F26" s="21">
        <v>45.49</v>
      </c>
      <c r="G26" s="21">
        <v>45.48</v>
      </c>
      <c r="H26" s="21">
        <v>568</v>
      </c>
      <c r="I26" s="21">
        <v>66</v>
      </c>
      <c r="J26" s="21">
        <v>842</v>
      </c>
      <c r="K26" s="21">
        <v>8</v>
      </c>
    </row>
    <row r="27" spans="1:11" ht="15" x14ac:dyDescent="0.25">
      <c r="A27" s="21" t="s">
        <v>80</v>
      </c>
      <c r="B27" s="21" t="s">
        <v>259</v>
      </c>
      <c r="C27" s="21">
        <v>2</v>
      </c>
      <c r="D27" s="21" t="s">
        <v>354</v>
      </c>
      <c r="E27" s="21">
        <v>50.34</v>
      </c>
      <c r="F27" s="21">
        <v>50.46</v>
      </c>
      <c r="G27" s="21">
        <v>50.4</v>
      </c>
      <c r="H27" s="21">
        <v>605</v>
      </c>
      <c r="I27" s="21">
        <v>67</v>
      </c>
      <c r="J27" s="21">
        <v>818</v>
      </c>
      <c r="K27" s="21">
        <v>35.6</v>
      </c>
    </row>
    <row r="28" spans="1:11" ht="15" x14ac:dyDescent="0.25">
      <c r="A28" s="21" t="s">
        <v>91</v>
      </c>
      <c r="B28" s="21" t="s">
        <v>264</v>
      </c>
      <c r="C28" s="21">
        <v>1</v>
      </c>
      <c r="D28" s="21" t="s">
        <v>355</v>
      </c>
      <c r="E28" s="21">
        <v>44.46</v>
      </c>
      <c r="F28" s="21">
        <v>44.39</v>
      </c>
      <c r="G28" s="21">
        <v>44.43</v>
      </c>
      <c r="H28" s="21">
        <v>442</v>
      </c>
      <c r="I28" s="21">
        <v>80</v>
      </c>
      <c r="J28" s="21">
        <v>858</v>
      </c>
      <c r="K28" s="21">
        <v>8</v>
      </c>
    </row>
    <row r="29" spans="1:11" ht="15" x14ac:dyDescent="0.25">
      <c r="A29" s="21" t="s">
        <v>91</v>
      </c>
      <c r="B29" s="21" t="s">
        <v>264</v>
      </c>
      <c r="C29" s="21">
        <v>2</v>
      </c>
      <c r="D29" s="21" t="s">
        <v>349</v>
      </c>
      <c r="E29" s="21">
        <v>39.369999999999997</v>
      </c>
      <c r="F29" s="21">
        <v>39.53</v>
      </c>
      <c r="G29" s="21">
        <v>39.450000000000003</v>
      </c>
      <c r="H29" s="21">
        <v>460</v>
      </c>
      <c r="I29" s="21">
        <v>80</v>
      </c>
      <c r="J29" s="21">
        <v>822</v>
      </c>
      <c r="K29" s="21">
        <v>36.200000000000003</v>
      </c>
    </row>
    <row r="30" spans="1:11" ht="15" x14ac:dyDescent="0.25">
      <c r="A30" s="21" t="s">
        <v>43</v>
      </c>
      <c r="B30" s="21" t="s">
        <v>242</v>
      </c>
      <c r="C30" s="21">
        <v>1</v>
      </c>
      <c r="D30" s="21" t="s">
        <v>356</v>
      </c>
      <c r="E30" s="21">
        <v>48.33</v>
      </c>
      <c r="F30" s="21">
        <v>48.33</v>
      </c>
      <c r="G30" s="21">
        <v>48.33</v>
      </c>
      <c r="H30" s="21">
        <v>367</v>
      </c>
      <c r="I30" s="21">
        <v>72</v>
      </c>
      <c r="J30" s="21">
        <v>852</v>
      </c>
      <c r="K30" s="21">
        <v>11.32</v>
      </c>
    </row>
    <row r="31" spans="1:11" ht="15" x14ac:dyDescent="0.25">
      <c r="A31" s="21" t="s">
        <v>43</v>
      </c>
      <c r="B31" s="21" t="s">
        <v>242</v>
      </c>
      <c r="C31" s="21">
        <v>2</v>
      </c>
      <c r="D31" s="21" t="s">
        <v>356</v>
      </c>
      <c r="E31" s="21">
        <v>47.31</v>
      </c>
      <c r="F31" s="21">
        <v>47.31</v>
      </c>
      <c r="G31" s="21">
        <v>47.31</v>
      </c>
      <c r="H31" s="21">
        <v>380</v>
      </c>
      <c r="I31" s="21">
        <v>72</v>
      </c>
      <c r="J31" s="21">
        <v>829</v>
      </c>
      <c r="K31" s="21">
        <v>34.24</v>
      </c>
    </row>
    <row r="32" spans="1:11" ht="15" x14ac:dyDescent="0.25">
      <c r="A32" s="21" t="s">
        <v>128</v>
      </c>
      <c r="B32" s="21" t="s">
        <v>283</v>
      </c>
      <c r="C32" s="21">
        <v>1</v>
      </c>
      <c r="D32" s="21" t="s">
        <v>344</v>
      </c>
      <c r="E32" s="21">
        <v>45.8</v>
      </c>
      <c r="F32" s="21">
        <v>45.69</v>
      </c>
      <c r="G32" s="21">
        <v>45.75</v>
      </c>
      <c r="H32" s="21">
        <v>439</v>
      </c>
      <c r="I32" s="21">
        <v>80</v>
      </c>
      <c r="J32" s="21">
        <v>864</v>
      </c>
      <c r="K32" s="21">
        <v>14</v>
      </c>
    </row>
    <row r="33" spans="1:11" ht="15" x14ac:dyDescent="0.25">
      <c r="A33" s="21" t="s">
        <v>128</v>
      </c>
      <c r="B33" s="21" t="s">
        <v>283</v>
      </c>
      <c r="C33" s="21">
        <v>2</v>
      </c>
      <c r="D33" s="21" t="s">
        <v>349</v>
      </c>
      <c r="E33" s="21">
        <v>43.78</v>
      </c>
      <c r="F33" s="21">
        <v>43.65</v>
      </c>
      <c r="G33" s="21">
        <v>43.72</v>
      </c>
      <c r="H33" s="21">
        <v>451</v>
      </c>
      <c r="I33" s="21">
        <v>80</v>
      </c>
      <c r="J33" s="21">
        <v>767</v>
      </c>
      <c r="K33" s="21">
        <v>33</v>
      </c>
    </row>
    <row r="34" spans="1:11" ht="15" x14ac:dyDescent="0.25">
      <c r="A34" s="21" t="s">
        <v>157</v>
      </c>
      <c r="B34" s="21" t="s">
        <v>299</v>
      </c>
      <c r="C34" s="21">
        <v>1</v>
      </c>
      <c r="D34" s="21" t="s">
        <v>357</v>
      </c>
      <c r="E34" s="21">
        <v>45.37</v>
      </c>
      <c r="F34" s="21">
        <v>45.59</v>
      </c>
      <c r="G34" s="21">
        <v>45.48</v>
      </c>
      <c r="H34" s="21">
        <v>599</v>
      </c>
      <c r="I34" s="21">
        <v>98</v>
      </c>
      <c r="J34" s="21">
        <v>860</v>
      </c>
      <c r="K34" s="21">
        <v>10</v>
      </c>
    </row>
    <row r="35" spans="1:11" ht="15" x14ac:dyDescent="0.25">
      <c r="A35" s="21" t="s">
        <v>157</v>
      </c>
      <c r="B35" s="21" t="s">
        <v>299</v>
      </c>
      <c r="C35" s="21">
        <v>2</v>
      </c>
      <c r="D35" s="21" t="s">
        <v>357</v>
      </c>
      <c r="E35" s="21">
        <v>44.33</v>
      </c>
      <c r="F35" s="21">
        <v>44.37</v>
      </c>
      <c r="G35" s="21">
        <v>44.35</v>
      </c>
      <c r="H35" s="21">
        <v>630</v>
      </c>
      <c r="I35" s="21">
        <v>96</v>
      </c>
      <c r="J35" s="21">
        <v>838</v>
      </c>
      <c r="K35" s="21">
        <v>38</v>
      </c>
    </row>
    <row r="36" spans="1:11" ht="15" x14ac:dyDescent="0.25">
      <c r="A36" s="21" t="s">
        <v>150</v>
      </c>
      <c r="B36" s="21" t="s">
        <v>294</v>
      </c>
      <c r="C36" s="21">
        <v>1</v>
      </c>
      <c r="D36" s="21" t="s">
        <v>358</v>
      </c>
      <c r="E36" s="21">
        <v>46.04</v>
      </c>
      <c r="F36" s="21">
        <v>-99</v>
      </c>
      <c r="G36" s="21">
        <v>46.04</v>
      </c>
      <c r="H36" s="21">
        <v>414</v>
      </c>
      <c r="I36" s="21">
        <v>70</v>
      </c>
      <c r="J36" s="21">
        <v>835</v>
      </c>
      <c r="K36" s="21">
        <v>15.16</v>
      </c>
    </row>
    <row r="37" spans="1:11" ht="15" x14ac:dyDescent="0.25">
      <c r="A37" s="21" t="s">
        <v>150</v>
      </c>
      <c r="B37" s="21" t="s">
        <v>294</v>
      </c>
      <c r="C37" s="21">
        <v>2</v>
      </c>
      <c r="D37" s="21" t="s">
        <v>358</v>
      </c>
      <c r="E37" s="21">
        <v>40.409999999999997</v>
      </c>
      <c r="F37" s="21">
        <v>40.369999999999997</v>
      </c>
      <c r="G37" s="21">
        <v>40.39</v>
      </c>
      <c r="H37" s="21">
        <v>424</v>
      </c>
      <c r="I37" s="21">
        <v>69</v>
      </c>
      <c r="J37" s="21">
        <v>824</v>
      </c>
      <c r="K37" s="21">
        <v>34.44</v>
      </c>
    </row>
    <row r="38" spans="1:11" ht="15" x14ac:dyDescent="0.25">
      <c r="A38" s="21" t="s">
        <v>144</v>
      </c>
      <c r="B38" s="21" t="s">
        <v>291</v>
      </c>
      <c r="C38" s="21">
        <v>1</v>
      </c>
      <c r="D38" s="21" t="s">
        <v>359</v>
      </c>
      <c r="E38" s="21">
        <v>46.27</v>
      </c>
      <c r="F38" s="21">
        <v>46.28</v>
      </c>
      <c r="G38" s="21">
        <v>46.28</v>
      </c>
      <c r="H38" s="21">
        <v>629</v>
      </c>
      <c r="I38" s="21">
        <v>77</v>
      </c>
      <c r="J38" s="21">
        <v>862</v>
      </c>
      <c r="K38" s="21">
        <v>13.12</v>
      </c>
    </row>
    <row r="39" spans="1:11" ht="15" x14ac:dyDescent="0.25">
      <c r="A39" s="21" t="s">
        <v>144</v>
      </c>
      <c r="B39" s="21" t="s">
        <v>291</v>
      </c>
      <c r="C39" s="21">
        <v>2</v>
      </c>
      <c r="D39" s="21" t="s">
        <v>360</v>
      </c>
      <c r="E39" s="21">
        <v>40.869999999999997</v>
      </c>
      <c r="F39" s="21">
        <v>41.04</v>
      </c>
      <c r="G39" s="21">
        <v>40.96</v>
      </c>
      <c r="H39" s="21">
        <v>649</v>
      </c>
      <c r="I39" s="21">
        <v>78</v>
      </c>
      <c r="J39" s="21">
        <v>764</v>
      </c>
      <c r="K39" s="21">
        <v>44.16</v>
      </c>
    </row>
    <row r="40" spans="1:11" ht="15" x14ac:dyDescent="0.25">
      <c r="A40" s="21" t="s">
        <v>119</v>
      </c>
      <c r="B40" s="21" t="s">
        <v>279</v>
      </c>
      <c r="C40" s="21">
        <v>1</v>
      </c>
      <c r="D40" s="21" t="s">
        <v>361</v>
      </c>
      <c r="E40" s="21">
        <v>40.85</v>
      </c>
      <c r="F40" s="21">
        <v>41.29</v>
      </c>
      <c r="G40" s="21">
        <v>41.07</v>
      </c>
      <c r="H40" s="21">
        <v>632</v>
      </c>
      <c r="I40" s="21">
        <v>73</v>
      </c>
      <c r="J40" s="21">
        <v>842</v>
      </c>
      <c r="K40" s="21">
        <v>15.72</v>
      </c>
    </row>
    <row r="41" spans="1:11" ht="15" x14ac:dyDescent="0.25">
      <c r="A41" s="21" t="s">
        <v>119</v>
      </c>
      <c r="B41" s="21" t="s">
        <v>279</v>
      </c>
      <c r="C41" s="21">
        <v>2</v>
      </c>
      <c r="D41" s="21" t="s">
        <v>361</v>
      </c>
      <c r="E41" s="21">
        <v>45.67</v>
      </c>
      <c r="F41" s="21">
        <v>45.75</v>
      </c>
      <c r="G41" s="21">
        <v>45.71</v>
      </c>
      <c r="H41" s="21">
        <v>646</v>
      </c>
      <c r="I41" s="21">
        <v>71</v>
      </c>
      <c r="J41" s="21">
        <v>847</v>
      </c>
      <c r="K41" s="21">
        <v>47</v>
      </c>
    </row>
    <row r="42" spans="1:11" ht="15" x14ac:dyDescent="0.25">
      <c r="A42" s="21" t="s">
        <v>37</v>
      </c>
      <c r="B42" s="21" t="s">
        <v>240</v>
      </c>
      <c r="C42" s="21">
        <v>1</v>
      </c>
      <c r="D42" s="21" t="s">
        <v>344</v>
      </c>
      <c r="E42" s="21">
        <v>43</v>
      </c>
      <c r="F42" s="21">
        <v>42.84</v>
      </c>
      <c r="G42" s="21">
        <v>42.92</v>
      </c>
      <c r="H42" s="21">
        <v>364</v>
      </c>
      <c r="I42" s="21">
        <v>81</v>
      </c>
      <c r="J42" s="21">
        <v>858</v>
      </c>
      <c r="K42" s="21">
        <v>8.32</v>
      </c>
    </row>
    <row r="43" spans="1:11" ht="15" x14ac:dyDescent="0.25">
      <c r="A43" s="21" t="s">
        <v>37</v>
      </c>
      <c r="B43" s="21" t="s">
        <v>240</v>
      </c>
      <c r="C43" s="21">
        <v>2</v>
      </c>
      <c r="D43" s="21" t="s">
        <v>362</v>
      </c>
      <c r="E43" s="21">
        <v>45.05</v>
      </c>
      <c r="F43" s="21">
        <v>45.01</v>
      </c>
      <c r="G43" s="21">
        <v>45.03</v>
      </c>
      <c r="H43" s="21">
        <v>385</v>
      </c>
      <c r="I43" s="21">
        <v>84</v>
      </c>
      <c r="J43" s="21">
        <v>865</v>
      </c>
      <c r="K43" s="21">
        <v>65</v>
      </c>
    </row>
    <row r="44" spans="1:11" ht="15" x14ac:dyDescent="0.25">
      <c r="A44" s="21" t="s">
        <v>205</v>
      </c>
      <c r="B44" s="21" t="s">
        <v>326</v>
      </c>
      <c r="C44" s="21">
        <v>1</v>
      </c>
      <c r="D44" s="21" t="s">
        <v>349</v>
      </c>
      <c r="E44" s="21">
        <v>45.25</v>
      </c>
      <c r="F44" s="21">
        <v>45.25</v>
      </c>
      <c r="G44" s="21">
        <v>45.25</v>
      </c>
      <c r="H44" s="21">
        <v>507</v>
      </c>
      <c r="I44" s="21">
        <v>86</v>
      </c>
      <c r="J44" s="21">
        <v>856</v>
      </c>
      <c r="K44" s="21">
        <v>6</v>
      </c>
    </row>
    <row r="45" spans="1:11" ht="15" x14ac:dyDescent="0.25">
      <c r="A45" s="21" t="s">
        <v>205</v>
      </c>
      <c r="B45" s="21" t="s">
        <v>326</v>
      </c>
      <c r="C45" s="21">
        <v>2</v>
      </c>
      <c r="D45" s="21" t="s">
        <v>349</v>
      </c>
      <c r="E45" s="21">
        <v>37.81</v>
      </c>
      <c r="F45" s="21">
        <v>37.83</v>
      </c>
      <c r="G45" s="21">
        <v>37.82</v>
      </c>
      <c r="H45" s="21">
        <v>535</v>
      </c>
      <c r="I45" s="21">
        <v>86</v>
      </c>
      <c r="J45" s="21">
        <v>745</v>
      </c>
      <c r="K45" s="21">
        <v>75.72</v>
      </c>
    </row>
    <row r="46" spans="1:11" ht="15" x14ac:dyDescent="0.25">
      <c r="A46" s="21" t="s">
        <v>172</v>
      </c>
      <c r="B46" s="21" t="s">
        <v>307</v>
      </c>
      <c r="C46" s="21">
        <v>1</v>
      </c>
      <c r="D46" s="21" t="s">
        <v>351</v>
      </c>
      <c r="E46" s="21">
        <v>43.93</v>
      </c>
      <c r="F46" s="21">
        <v>44.42</v>
      </c>
      <c r="G46" s="21">
        <v>44.18</v>
      </c>
      <c r="H46" s="21">
        <v>608</v>
      </c>
      <c r="I46" s="21">
        <v>106</v>
      </c>
      <c r="J46" s="21">
        <v>839</v>
      </c>
      <c r="K46" s="21">
        <v>11</v>
      </c>
    </row>
    <row r="47" spans="1:11" ht="15" x14ac:dyDescent="0.25">
      <c r="A47" s="21" t="s">
        <v>172</v>
      </c>
      <c r="B47" s="21" t="s">
        <v>307</v>
      </c>
      <c r="C47" s="21">
        <v>2</v>
      </c>
      <c r="D47" s="21" t="s">
        <v>351</v>
      </c>
      <c r="E47" s="21">
        <v>46.66</v>
      </c>
      <c r="F47" s="21">
        <v>46.59</v>
      </c>
      <c r="G47" s="21">
        <v>46.63</v>
      </c>
      <c r="H47" s="21">
        <v>632</v>
      </c>
      <c r="I47" s="21">
        <v>107</v>
      </c>
      <c r="J47" s="21">
        <v>730</v>
      </c>
      <c r="K47" s="21">
        <v>72.52</v>
      </c>
    </row>
    <row r="48" spans="1:11" ht="15" x14ac:dyDescent="0.25">
      <c r="A48" s="21" t="s">
        <v>102</v>
      </c>
      <c r="B48" s="21" t="s">
        <v>269</v>
      </c>
      <c r="C48" s="21">
        <v>1</v>
      </c>
      <c r="D48" s="21" t="s">
        <v>363</v>
      </c>
      <c r="E48" s="21">
        <v>45.58</v>
      </c>
      <c r="F48" s="21">
        <v>45.68</v>
      </c>
      <c r="G48" s="21">
        <v>45.63</v>
      </c>
      <c r="H48" s="21">
        <v>579</v>
      </c>
      <c r="I48" s="21">
        <v>93</v>
      </c>
      <c r="J48" s="21">
        <v>868</v>
      </c>
      <c r="K48" s="21">
        <v>18</v>
      </c>
    </row>
    <row r="49" spans="1:11" ht="15" x14ac:dyDescent="0.25">
      <c r="A49" s="21" t="s">
        <v>102</v>
      </c>
      <c r="B49" s="21" t="s">
        <v>269</v>
      </c>
      <c r="C49" s="21">
        <v>2</v>
      </c>
      <c r="D49" s="21" t="s">
        <v>363</v>
      </c>
      <c r="E49" s="21">
        <v>41.63</v>
      </c>
      <c r="F49" s="21">
        <v>41.6</v>
      </c>
      <c r="G49" s="21">
        <v>41.62</v>
      </c>
      <c r="H49" s="21">
        <v>580</v>
      </c>
      <c r="I49" s="21">
        <v>87</v>
      </c>
      <c r="J49" s="21">
        <v>819</v>
      </c>
      <c r="K49" s="21" t="s">
        <v>333</v>
      </c>
    </row>
    <row r="50" spans="1:11" ht="15" x14ac:dyDescent="0.25">
      <c r="A50" s="21" t="s">
        <v>146</v>
      </c>
      <c r="B50" s="21" t="s">
        <v>292</v>
      </c>
      <c r="C50" s="21">
        <v>1</v>
      </c>
      <c r="D50" s="21" t="s">
        <v>364</v>
      </c>
      <c r="E50" s="21">
        <v>50.11</v>
      </c>
      <c r="F50" s="21">
        <v>50.35</v>
      </c>
      <c r="G50" s="21">
        <v>50.23</v>
      </c>
      <c r="H50" s="21">
        <v>386</v>
      </c>
      <c r="I50" s="21">
        <v>82</v>
      </c>
      <c r="J50" s="21">
        <v>856</v>
      </c>
      <c r="K50" s="21">
        <v>22.92</v>
      </c>
    </row>
    <row r="51" spans="1:11" ht="15" x14ac:dyDescent="0.25">
      <c r="A51" s="21" t="s">
        <v>185</v>
      </c>
      <c r="B51" s="21" t="s">
        <v>314</v>
      </c>
      <c r="C51" s="21">
        <v>1</v>
      </c>
      <c r="D51" s="21" t="s">
        <v>349</v>
      </c>
      <c r="E51" s="21">
        <v>46.16</v>
      </c>
      <c r="F51" s="21">
        <v>46.29</v>
      </c>
      <c r="G51" s="21">
        <v>46.23</v>
      </c>
      <c r="H51" s="21">
        <v>440</v>
      </c>
      <c r="I51" s="21">
        <v>75</v>
      </c>
      <c r="J51" s="21">
        <v>872</v>
      </c>
      <c r="K51" s="21">
        <v>22.92</v>
      </c>
    </row>
    <row r="52" spans="1:11" ht="15" x14ac:dyDescent="0.25">
      <c r="A52" s="21" t="s">
        <v>89</v>
      </c>
      <c r="B52" s="21" t="s">
        <v>263</v>
      </c>
      <c r="C52" s="21">
        <v>1</v>
      </c>
      <c r="D52" s="21" t="s">
        <v>349</v>
      </c>
      <c r="E52" s="21">
        <v>47.58</v>
      </c>
      <c r="F52" s="21">
        <v>47.41</v>
      </c>
      <c r="G52" s="21">
        <v>47.5</v>
      </c>
      <c r="H52" s="21">
        <v>443</v>
      </c>
      <c r="I52" s="21">
        <v>73</v>
      </c>
      <c r="J52" s="21">
        <v>833</v>
      </c>
      <c r="K52" s="21">
        <v>23</v>
      </c>
    </row>
    <row r="53" spans="1:11" ht="15" x14ac:dyDescent="0.25">
      <c r="A53" s="21" t="s">
        <v>16</v>
      </c>
      <c r="B53" s="21" t="s">
        <v>232</v>
      </c>
      <c r="C53" s="21">
        <v>1</v>
      </c>
      <c r="D53" s="21" t="s">
        <v>354</v>
      </c>
      <c r="E53" s="21">
        <v>37.619999999999997</v>
      </c>
      <c r="F53" s="21">
        <v>37.71</v>
      </c>
      <c r="G53" s="21">
        <v>37.67</v>
      </c>
      <c r="H53" s="21">
        <v>620</v>
      </c>
      <c r="I53" s="21">
        <v>75</v>
      </c>
      <c r="J53" s="21">
        <v>846</v>
      </c>
      <c r="K53" s="21">
        <v>25.32</v>
      </c>
    </row>
    <row r="54" spans="1:11" ht="15" x14ac:dyDescent="0.25">
      <c r="A54" s="21" t="s">
        <v>129</v>
      </c>
      <c r="B54" s="21" t="s">
        <v>284</v>
      </c>
      <c r="C54" s="21">
        <v>1</v>
      </c>
      <c r="D54" s="21" t="s">
        <v>351</v>
      </c>
      <c r="E54" s="21">
        <v>36.83</v>
      </c>
      <c r="F54" s="21">
        <v>36.74</v>
      </c>
      <c r="G54" s="21">
        <v>36.79</v>
      </c>
      <c r="H54" s="21">
        <v>578</v>
      </c>
      <c r="I54" s="21">
        <v>104</v>
      </c>
      <c r="J54" s="21">
        <v>852</v>
      </c>
      <c r="K54" s="21">
        <v>26.84</v>
      </c>
    </row>
    <row r="55" spans="1:11" ht="15" x14ac:dyDescent="0.25">
      <c r="A55" s="21" t="s">
        <v>47</v>
      </c>
      <c r="B55" s="21" t="s">
        <v>244</v>
      </c>
      <c r="C55" s="21">
        <v>1</v>
      </c>
      <c r="D55" s="21" t="s">
        <v>365</v>
      </c>
      <c r="E55" s="21">
        <v>42.24</v>
      </c>
      <c r="F55" s="21">
        <v>42.28</v>
      </c>
      <c r="G55" s="21">
        <v>42.26</v>
      </c>
      <c r="H55" s="21">
        <v>471</v>
      </c>
      <c r="I55" s="21">
        <v>93</v>
      </c>
      <c r="J55" s="21">
        <v>826</v>
      </c>
      <c r="K55" s="21">
        <v>26.96</v>
      </c>
    </row>
    <row r="56" spans="1:11" ht="15" x14ac:dyDescent="0.25">
      <c r="A56" s="21" t="s">
        <v>115</v>
      </c>
      <c r="B56" s="21" t="s">
        <v>276</v>
      </c>
      <c r="C56" s="21">
        <v>1</v>
      </c>
      <c r="D56" s="21" t="s">
        <v>350</v>
      </c>
      <c r="E56" s="21">
        <v>40.26</v>
      </c>
      <c r="F56" s="21">
        <v>40.46</v>
      </c>
      <c r="G56" s="21">
        <v>40.36</v>
      </c>
      <c r="H56" s="21">
        <v>625</v>
      </c>
      <c r="I56" s="21">
        <v>77</v>
      </c>
      <c r="J56" s="21">
        <v>868</v>
      </c>
      <c r="K56" s="21">
        <v>28.56</v>
      </c>
    </row>
    <row r="57" spans="1:11" ht="15" x14ac:dyDescent="0.25">
      <c r="A57" s="21" t="s">
        <v>132</v>
      </c>
      <c r="B57" s="21" t="s">
        <v>285</v>
      </c>
      <c r="C57" s="21">
        <v>1</v>
      </c>
      <c r="D57" s="21" t="s">
        <v>362</v>
      </c>
      <c r="E57" s="21">
        <v>43.83</v>
      </c>
      <c r="F57" s="21">
        <v>43.75</v>
      </c>
      <c r="G57" s="21">
        <v>43.79</v>
      </c>
      <c r="H57" s="21">
        <v>412</v>
      </c>
      <c r="I57" s="21">
        <v>76</v>
      </c>
      <c r="J57" s="21">
        <v>879</v>
      </c>
      <c r="K57" s="21">
        <v>29</v>
      </c>
    </row>
    <row r="58" spans="1:11" ht="15" x14ac:dyDescent="0.25">
      <c r="A58" s="21" t="s">
        <v>14</v>
      </c>
      <c r="B58" s="21" t="s">
        <v>231</v>
      </c>
      <c r="C58" s="21">
        <v>1</v>
      </c>
      <c r="D58" s="21" t="s">
        <v>346</v>
      </c>
      <c r="E58" s="21">
        <v>50.51</v>
      </c>
      <c r="F58" s="21">
        <v>50.41</v>
      </c>
      <c r="G58" s="21">
        <v>50.46</v>
      </c>
      <c r="H58" s="21">
        <v>631</v>
      </c>
      <c r="I58" s="21">
        <v>75</v>
      </c>
      <c r="J58" s="21">
        <v>837</v>
      </c>
      <c r="K58" s="21">
        <v>30.84</v>
      </c>
    </row>
    <row r="59" spans="1:11" ht="15" x14ac:dyDescent="0.25">
      <c r="A59" s="21" t="s">
        <v>95</v>
      </c>
      <c r="B59" s="21" t="s">
        <v>266</v>
      </c>
      <c r="C59" s="21">
        <v>1</v>
      </c>
      <c r="D59" s="21" t="s">
        <v>366</v>
      </c>
      <c r="E59" s="21">
        <v>52.61</v>
      </c>
      <c r="F59" s="21">
        <v>52.43</v>
      </c>
      <c r="G59" s="21">
        <v>52.52</v>
      </c>
      <c r="H59" s="21">
        <v>573</v>
      </c>
      <c r="I59" s="21">
        <v>79</v>
      </c>
      <c r="J59" s="21">
        <v>844</v>
      </c>
      <c r="K59" s="21">
        <v>32.08</v>
      </c>
    </row>
    <row r="60" spans="1:11" ht="15" x14ac:dyDescent="0.25">
      <c r="A60" s="21" t="s">
        <v>111</v>
      </c>
      <c r="B60" s="21" t="s">
        <v>274</v>
      </c>
      <c r="C60" s="21">
        <v>1</v>
      </c>
      <c r="D60" s="21" t="s">
        <v>367</v>
      </c>
      <c r="E60" s="21">
        <v>49.4</v>
      </c>
      <c r="F60" s="21">
        <v>49.34</v>
      </c>
      <c r="G60" s="21">
        <v>49.37</v>
      </c>
      <c r="H60" s="21">
        <v>590</v>
      </c>
      <c r="I60" s="21">
        <v>106</v>
      </c>
      <c r="J60" s="21">
        <v>831</v>
      </c>
      <c r="K60" s="21">
        <v>32.479999999999997</v>
      </c>
    </row>
    <row r="61" spans="1:11" ht="15" x14ac:dyDescent="0.25">
      <c r="A61" s="21" t="s">
        <v>76</v>
      </c>
      <c r="B61" s="21" t="s">
        <v>257</v>
      </c>
      <c r="C61" s="21">
        <v>1</v>
      </c>
      <c r="D61" s="21" t="s">
        <v>351</v>
      </c>
      <c r="E61" s="21">
        <v>47.65</v>
      </c>
      <c r="F61" s="21">
        <v>47.7</v>
      </c>
      <c r="G61" s="21">
        <v>47.68</v>
      </c>
      <c r="H61" s="21">
        <v>523</v>
      </c>
      <c r="I61" s="21">
        <v>86</v>
      </c>
      <c r="J61" s="21">
        <v>823</v>
      </c>
      <c r="K61" s="21">
        <v>33.72</v>
      </c>
    </row>
    <row r="62" spans="1:11" ht="15" x14ac:dyDescent="0.25">
      <c r="A62" s="21" t="s">
        <v>21</v>
      </c>
      <c r="B62" s="21" t="s">
        <v>234</v>
      </c>
      <c r="C62" s="21">
        <v>1</v>
      </c>
      <c r="D62" s="21" t="s">
        <v>368</v>
      </c>
      <c r="E62" s="21">
        <v>38.71</v>
      </c>
      <c r="F62" s="21">
        <v>38.28</v>
      </c>
      <c r="G62" s="21">
        <v>38.5</v>
      </c>
      <c r="H62" s="21">
        <v>379</v>
      </c>
      <c r="I62" s="21">
        <v>67</v>
      </c>
      <c r="J62" s="21">
        <v>834</v>
      </c>
      <c r="K62" s="21">
        <v>34</v>
      </c>
    </row>
    <row r="63" spans="1:11" ht="15" x14ac:dyDescent="0.25">
      <c r="A63" s="21" t="s">
        <v>81</v>
      </c>
      <c r="B63" s="21" t="s">
        <v>260</v>
      </c>
      <c r="C63" s="21">
        <v>1</v>
      </c>
      <c r="D63" s="21" t="s">
        <v>349</v>
      </c>
      <c r="E63" s="21">
        <v>46.84</v>
      </c>
      <c r="F63" s="21">
        <v>46.85</v>
      </c>
      <c r="G63" s="21">
        <v>46.85</v>
      </c>
      <c r="H63" s="21">
        <v>421</v>
      </c>
      <c r="I63" s="21">
        <v>74</v>
      </c>
      <c r="J63" s="21">
        <v>881</v>
      </c>
      <c r="K63" s="21">
        <v>34.4</v>
      </c>
    </row>
    <row r="64" spans="1:11" ht="15" x14ac:dyDescent="0.25">
      <c r="A64" s="21" t="s">
        <v>151</v>
      </c>
      <c r="B64" s="21" t="s">
        <v>295</v>
      </c>
      <c r="C64" s="21">
        <v>1</v>
      </c>
      <c r="D64" s="21" t="s">
        <v>369</v>
      </c>
      <c r="E64" s="21">
        <v>47.13</v>
      </c>
      <c r="F64" s="21">
        <v>47.09</v>
      </c>
      <c r="G64" s="21">
        <v>47.11</v>
      </c>
      <c r="H64" s="21">
        <v>337</v>
      </c>
      <c r="I64" s="21">
        <v>76</v>
      </c>
      <c r="J64" s="21">
        <v>820</v>
      </c>
      <c r="K64" s="21">
        <v>34.44</v>
      </c>
    </row>
    <row r="65" spans="1:11" ht="15" x14ac:dyDescent="0.25">
      <c r="A65" s="21" t="s">
        <v>156</v>
      </c>
      <c r="B65" s="21" t="s">
        <v>298</v>
      </c>
      <c r="C65" s="21">
        <v>1</v>
      </c>
      <c r="D65" s="21" t="s">
        <v>370</v>
      </c>
      <c r="E65" s="21">
        <v>47.06</v>
      </c>
      <c r="F65" s="21">
        <v>47.15</v>
      </c>
      <c r="G65" s="21">
        <v>47.11</v>
      </c>
      <c r="H65" s="21">
        <v>847</v>
      </c>
      <c r="I65" s="21">
        <v>69</v>
      </c>
      <c r="J65" s="21">
        <v>880</v>
      </c>
      <c r="K65" s="21">
        <v>34.44</v>
      </c>
    </row>
    <row r="66" spans="1:11" ht="15" x14ac:dyDescent="0.25">
      <c r="A66" s="21" t="s">
        <v>101</v>
      </c>
      <c r="B66" s="21" t="s">
        <v>268</v>
      </c>
      <c r="C66" s="21">
        <v>1</v>
      </c>
      <c r="D66" s="21" t="s">
        <v>344</v>
      </c>
      <c r="E66" s="21">
        <v>50.77</v>
      </c>
      <c r="F66" s="21">
        <v>50.98</v>
      </c>
      <c r="G66" s="21">
        <v>50.88</v>
      </c>
      <c r="H66" s="21">
        <v>434</v>
      </c>
      <c r="I66" s="21">
        <v>66</v>
      </c>
      <c r="J66" s="21">
        <v>835</v>
      </c>
      <c r="K66" s="21">
        <v>34.520000000000003</v>
      </c>
    </row>
    <row r="67" spans="1:11" ht="15" x14ac:dyDescent="0.25">
      <c r="A67" s="21" t="s">
        <v>141</v>
      </c>
      <c r="B67" s="21" t="s">
        <v>289</v>
      </c>
      <c r="C67" s="21">
        <v>1</v>
      </c>
      <c r="D67" s="21" t="s">
        <v>351</v>
      </c>
      <c r="E67" s="21">
        <v>48.71</v>
      </c>
      <c r="F67" s="21">
        <v>48.67</v>
      </c>
      <c r="G67" s="21">
        <v>48.69</v>
      </c>
      <c r="H67" s="21">
        <v>529</v>
      </c>
      <c r="I67" s="21">
        <v>86</v>
      </c>
      <c r="J67" s="21">
        <v>874</v>
      </c>
      <c r="K67" s="21">
        <v>34.76</v>
      </c>
    </row>
    <row r="68" spans="1:11" ht="15" x14ac:dyDescent="0.25">
      <c r="A68" s="21" t="s">
        <v>164</v>
      </c>
      <c r="B68" s="21" t="s">
        <v>303</v>
      </c>
      <c r="C68" s="21">
        <v>1</v>
      </c>
      <c r="D68" s="21" t="s">
        <v>362</v>
      </c>
      <c r="E68" s="21">
        <v>49.48</v>
      </c>
      <c r="F68" s="21">
        <v>49.46</v>
      </c>
      <c r="G68" s="21">
        <v>49.47</v>
      </c>
      <c r="H68" s="21">
        <v>402</v>
      </c>
      <c r="I68" s="21">
        <v>80</v>
      </c>
      <c r="J68" s="21">
        <v>874</v>
      </c>
      <c r="K68" s="21">
        <v>37.880000000000003</v>
      </c>
    </row>
    <row r="69" spans="1:11" ht="15" x14ac:dyDescent="0.25">
      <c r="A69" s="21" t="s">
        <v>17</v>
      </c>
      <c r="B69" s="21" t="s">
        <v>233</v>
      </c>
      <c r="C69" s="21">
        <v>1</v>
      </c>
      <c r="D69" s="21" t="s">
        <v>363</v>
      </c>
      <c r="E69" s="21">
        <v>52.46</v>
      </c>
      <c r="F69" s="21">
        <v>52.46</v>
      </c>
      <c r="G69" s="21">
        <v>52.46</v>
      </c>
      <c r="H69" s="21">
        <v>568</v>
      </c>
      <c r="I69" s="21">
        <v>74</v>
      </c>
      <c r="J69" s="21">
        <v>834</v>
      </c>
      <c r="K69" s="21">
        <v>41.84</v>
      </c>
    </row>
    <row r="70" spans="1:11" ht="15" x14ac:dyDescent="0.25">
      <c r="A70" s="21" t="s">
        <v>53</v>
      </c>
      <c r="B70" s="21" t="s">
        <v>246</v>
      </c>
      <c r="C70" s="21">
        <v>1</v>
      </c>
      <c r="D70" s="21" t="s">
        <v>371</v>
      </c>
      <c r="E70" s="21">
        <v>42.9</v>
      </c>
      <c r="F70" s="21">
        <v>42.43</v>
      </c>
      <c r="G70" s="21">
        <v>42.67</v>
      </c>
      <c r="H70" s="21">
        <v>577</v>
      </c>
      <c r="I70" s="21">
        <v>75</v>
      </c>
      <c r="J70" s="21">
        <v>809</v>
      </c>
      <c r="K70" s="21">
        <v>42.32</v>
      </c>
    </row>
    <row r="71" spans="1:11" ht="15" x14ac:dyDescent="0.25">
      <c r="A71" s="21" t="s">
        <v>59</v>
      </c>
      <c r="B71" s="21" t="s">
        <v>248</v>
      </c>
      <c r="C71" s="21">
        <v>1</v>
      </c>
      <c r="D71" s="21" t="s">
        <v>372</v>
      </c>
      <c r="E71" s="21">
        <v>50.76</v>
      </c>
      <c r="F71" s="21">
        <v>50.82</v>
      </c>
      <c r="G71" s="21">
        <v>50.79</v>
      </c>
      <c r="H71" s="21">
        <v>646</v>
      </c>
      <c r="I71" s="21">
        <v>93</v>
      </c>
      <c r="J71" s="21">
        <v>825</v>
      </c>
      <c r="K71" s="21">
        <v>44.16</v>
      </c>
    </row>
    <row r="72" spans="1:11" ht="15" x14ac:dyDescent="0.25">
      <c r="A72" s="21" t="s">
        <v>45</v>
      </c>
      <c r="B72" s="21" t="s">
        <v>243</v>
      </c>
      <c r="C72" s="21">
        <v>1</v>
      </c>
      <c r="D72" s="21" t="s">
        <v>356</v>
      </c>
      <c r="E72" s="21">
        <v>47.03</v>
      </c>
      <c r="F72" s="21">
        <v>47.12</v>
      </c>
      <c r="G72" s="21">
        <v>47.07</v>
      </c>
      <c r="H72" s="21">
        <v>364</v>
      </c>
      <c r="I72" s="21">
        <v>73</v>
      </c>
      <c r="J72" s="21">
        <v>890</v>
      </c>
      <c r="K72" s="21">
        <v>44.28</v>
      </c>
    </row>
    <row r="73" spans="1:11" ht="15" x14ac:dyDescent="0.25">
      <c r="A73" s="21" t="s">
        <v>198</v>
      </c>
      <c r="B73" s="21" t="s">
        <v>322</v>
      </c>
      <c r="C73" s="21">
        <v>1</v>
      </c>
      <c r="D73" s="21" t="s">
        <v>363</v>
      </c>
      <c r="E73" s="21">
        <v>46.56</v>
      </c>
      <c r="F73" s="21">
        <v>46.28</v>
      </c>
      <c r="G73" s="21">
        <v>46.42</v>
      </c>
      <c r="H73" s="21">
        <v>538</v>
      </c>
      <c r="I73" s="21">
        <v>105</v>
      </c>
      <c r="J73" s="21">
        <v>807</v>
      </c>
      <c r="K73" s="21">
        <v>44.68</v>
      </c>
    </row>
    <row r="74" spans="1:11" ht="15" x14ac:dyDescent="0.25">
      <c r="A74" s="21" t="s">
        <v>71</v>
      </c>
      <c r="B74" s="21" t="s">
        <v>254</v>
      </c>
      <c r="C74" s="21">
        <v>1</v>
      </c>
      <c r="D74" s="21" t="s">
        <v>373</v>
      </c>
      <c r="E74" s="21">
        <v>55.63</v>
      </c>
      <c r="F74" s="21">
        <v>55.71</v>
      </c>
      <c r="G74" s="21">
        <v>55.67</v>
      </c>
      <c r="H74" s="21">
        <v>380</v>
      </c>
      <c r="I74" s="21">
        <v>69</v>
      </c>
      <c r="J74" s="21">
        <v>843</v>
      </c>
      <c r="K74" s="21">
        <v>45.68</v>
      </c>
    </row>
    <row r="75" spans="1:11" ht="15" x14ac:dyDescent="0.25">
      <c r="A75" s="21" t="s">
        <v>208</v>
      </c>
      <c r="B75" s="21" t="s">
        <v>327</v>
      </c>
      <c r="C75" s="21">
        <v>1</v>
      </c>
      <c r="D75" s="21" t="s">
        <v>374</v>
      </c>
      <c r="E75" s="21">
        <v>56.78</v>
      </c>
      <c r="F75" s="21">
        <v>56.81</v>
      </c>
      <c r="G75" s="21">
        <v>56.8</v>
      </c>
      <c r="H75" s="21">
        <v>438</v>
      </c>
      <c r="I75" s="21">
        <v>68</v>
      </c>
      <c r="J75" s="21">
        <v>847</v>
      </c>
      <c r="K75" s="21">
        <v>46.2</v>
      </c>
    </row>
    <row r="76" spans="1:11" ht="15" x14ac:dyDescent="0.25">
      <c r="A76" s="21" t="s">
        <v>110</v>
      </c>
      <c r="B76" s="21" t="s">
        <v>273</v>
      </c>
      <c r="C76" s="21">
        <v>1</v>
      </c>
      <c r="D76" s="21" t="s">
        <v>375</v>
      </c>
      <c r="E76" s="21">
        <v>43.56</v>
      </c>
      <c r="F76" s="21">
        <v>43.71</v>
      </c>
      <c r="G76" s="21">
        <v>43.64</v>
      </c>
      <c r="H76" s="21">
        <v>599</v>
      </c>
      <c r="I76" s="21">
        <v>84</v>
      </c>
      <c r="J76" s="21">
        <v>801</v>
      </c>
      <c r="K76" s="21">
        <v>49</v>
      </c>
    </row>
    <row r="77" spans="1:11" ht="15" x14ac:dyDescent="0.25">
      <c r="A77" s="21" t="s">
        <v>186</v>
      </c>
      <c r="B77" s="21" t="s">
        <v>315</v>
      </c>
      <c r="C77" s="21">
        <v>1</v>
      </c>
      <c r="D77" s="21" t="s">
        <v>356</v>
      </c>
      <c r="E77" s="21">
        <v>42.84</v>
      </c>
      <c r="F77" s="21">
        <v>42.9</v>
      </c>
      <c r="G77" s="21">
        <v>42.87</v>
      </c>
      <c r="H77" s="21">
        <v>368</v>
      </c>
      <c r="I77" s="21">
        <v>86</v>
      </c>
      <c r="J77" s="21">
        <v>801</v>
      </c>
      <c r="K77" s="21">
        <v>49.52</v>
      </c>
    </row>
    <row r="78" spans="1:11" ht="15" x14ac:dyDescent="0.25">
      <c r="A78" s="21" t="s">
        <v>196</v>
      </c>
      <c r="B78" s="21" t="s">
        <v>321</v>
      </c>
      <c r="C78" s="21">
        <v>1</v>
      </c>
      <c r="D78" s="21" t="s">
        <v>376</v>
      </c>
      <c r="E78" s="21">
        <v>43.52</v>
      </c>
      <c r="F78" s="21">
        <v>43.78</v>
      </c>
      <c r="G78" s="21">
        <v>43.65</v>
      </c>
      <c r="H78" s="21">
        <v>325</v>
      </c>
      <c r="I78" s="21">
        <v>70</v>
      </c>
      <c r="J78" s="21">
        <v>800</v>
      </c>
      <c r="K78" s="21">
        <v>50</v>
      </c>
    </row>
    <row r="79" spans="1:11" ht="15" x14ac:dyDescent="0.25">
      <c r="A79" s="21" t="s">
        <v>74</v>
      </c>
      <c r="B79" s="21" t="s">
        <v>255</v>
      </c>
      <c r="C79" s="21">
        <v>1</v>
      </c>
      <c r="D79" s="21" t="s">
        <v>349</v>
      </c>
      <c r="E79" s="21">
        <v>42.4</v>
      </c>
      <c r="F79" s="21">
        <v>42.46</v>
      </c>
      <c r="G79" s="21">
        <v>42.43</v>
      </c>
      <c r="H79" s="21">
        <v>459</v>
      </c>
      <c r="I79" s="21">
        <v>86</v>
      </c>
      <c r="J79" s="21">
        <v>802</v>
      </c>
      <c r="K79" s="21">
        <v>50.28</v>
      </c>
    </row>
    <row r="80" spans="1:11" ht="15" x14ac:dyDescent="0.25">
      <c r="A80" s="21" t="s">
        <v>69</v>
      </c>
      <c r="B80" s="21" t="s">
        <v>253</v>
      </c>
      <c r="C80" s="21">
        <v>1</v>
      </c>
      <c r="D80" s="21" t="s">
        <v>349</v>
      </c>
      <c r="E80" s="21">
        <v>41.86</v>
      </c>
      <c r="F80" s="21">
        <v>41.81</v>
      </c>
      <c r="G80" s="21">
        <v>41.84</v>
      </c>
      <c r="H80" s="21">
        <v>429</v>
      </c>
      <c r="I80" s="21">
        <v>67</v>
      </c>
      <c r="J80" s="21">
        <v>897</v>
      </c>
      <c r="K80" s="21">
        <v>51.64</v>
      </c>
    </row>
    <row r="81" spans="1:11" ht="15" x14ac:dyDescent="0.25">
      <c r="A81" s="21" t="s">
        <v>161</v>
      </c>
      <c r="B81" s="21" t="s">
        <v>301</v>
      </c>
      <c r="C81" s="21">
        <v>1</v>
      </c>
      <c r="D81" s="21" t="s">
        <v>349</v>
      </c>
      <c r="E81" s="21">
        <v>50.84</v>
      </c>
      <c r="F81" s="21">
        <v>50.71</v>
      </c>
      <c r="G81" s="21">
        <v>50.78</v>
      </c>
      <c r="H81" s="21">
        <v>417</v>
      </c>
      <c r="I81" s="21">
        <v>82</v>
      </c>
      <c r="J81" s="21">
        <v>884</v>
      </c>
      <c r="K81" s="21">
        <v>53.12</v>
      </c>
    </row>
    <row r="82" spans="1:11" ht="15" x14ac:dyDescent="0.25">
      <c r="A82" s="21" t="s">
        <v>187</v>
      </c>
      <c r="B82" s="21" t="s">
        <v>316</v>
      </c>
      <c r="C82" s="21">
        <v>1</v>
      </c>
      <c r="D82" s="21" t="s">
        <v>371</v>
      </c>
      <c r="E82" s="21">
        <v>33.31</v>
      </c>
      <c r="F82" s="21">
        <v>33.74</v>
      </c>
      <c r="G82" s="21">
        <v>33.53</v>
      </c>
      <c r="H82" s="21">
        <v>564</v>
      </c>
      <c r="I82" s="21">
        <v>97</v>
      </c>
      <c r="J82" s="21">
        <v>834</v>
      </c>
      <c r="K82" s="21">
        <v>53.88</v>
      </c>
    </row>
    <row r="83" spans="1:11" ht="15" x14ac:dyDescent="0.25">
      <c r="A83" s="21" t="s">
        <v>117</v>
      </c>
      <c r="B83" s="21" t="s">
        <v>277</v>
      </c>
      <c r="C83" s="21">
        <v>1</v>
      </c>
      <c r="D83" s="21" t="s">
        <v>377</v>
      </c>
      <c r="E83" s="21">
        <v>51.86</v>
      </c>
      <c r="F83" s="21">
        <v>51.9</v>
      </c>
      <c r="G83" s="21">
        <v>51.88</v>
      </c>
      <c r="H83" s="21">
        <v>337</v>
      </c>
      <c r="I83" s="21">
        <v>68</v>
      </c>
      <c r="J83" s="21">
        <v>881</v>
      </c>
      <c r="K83" s="21">
        <v>54.52</v>
      </c>
    </row>
    <row r="84" spans="1:11" ht="15" x14ac:dyDescent="0.25">
      <c r="A84" s="21" t="s">
        <v>64</v>
      </c>
      <c r="B84" s="21" t="s">
        <v>250</v>
      </c>
      <c r="C84" s="21">
        <v>1</v>
      </c>
      <c r="D84" s="21" t="s">
        <v>351</v>
      </c>
      <c r="E84" s="21">
        <v>44</v>
      </c>
      <c r="F84" s="21">
        <v>44.05</v>
      </c>
      <c r="G84" s="21">
        <v>44.03</v>
      </c>
      <c r="H84" s="21">
        <v>573</v>
      </c>
      <c r="I84" s="21">
        <v>98</v>
      </c>
      <c r="J84" s="21">
        <v>795</v>
      </c>
      <c r="K84" s="21">
        <v>55</v>
      </c>
    </row>
    <row r="85" spans="1:11" ht="15" x14ac:dyDescent="0.25">
      <c r="A85" s="21" t="s">
        <v>167</v>
      </c>
      <c r="B85" s="21" t="s">
        <v>304</v>
      </c>
      <c r="C85" s="21">
        <v>1</v>
      </c>
      <c r="D85" s="21" t="s">
        <v>363</v>
      </c>
      <c r="E85" s="21">
        <v>44.56</v>
      </c>
      <c r="F85" s="21">
        <v>44.56</v>
      </c>
      <c r="G85" s="21">
        <v>44.56</v>
      </c>
      <c r="H85" s="21">
        <v>515</v>
      </c>
      <c r="I85" s="21">
        <v>80</v>
      </c>
      <c r="J85" s="21">
        <v>794</v>
      </c>
      <c r="K85" s="21">
        <v>56</v>
      </c>
    </row>
    <row r="86" spans="1:11" ht="15" x14ac:dyDescent="0.25">
      <c r="A86" s="21" t="s">
        <v>154</v>
      </c>
      <c r="B86" s="21" t="s">
        <v>297</v>
      </c>
      <c r="C86" s="21">
        <v>1</v>
      </c>
      <c r="D86" s="21" t="s">
        <v>365</v>
      </c>
      <c r="E86" s="21">
        <v>47.19</v>
      </c>
      <c r="F86" s="21">
        <v>47.23</v>
      </c>
      <c r="G86" s="21">
        <v>47.21</v>
      </c>
      <c r="H86" s="21">
        <v>542</v>
      </c>
      <c r="I86" s="21">
        <v>91</v>
      </c>
      <c r="J86" s="21">
        <v>798</v>
      </c>
      <c r="K86" s="21">
        <v>56.84</v>
      </c>
    </row>
    <row r="87" spans="1:11" ht="15" x14ac:dyDescent="0.25">
      <c r="A87" s="21" t="s">
        <v>40</v>
      </c>
      <c r="B87" s="21" t="s">
        <v>241</v>
      </c>
      <c r="C87" s="21">
        <v>1</v>
      </c>
      <c r="D87" s="21" t="s">
        <v>378</v>
      </c>
      <c r="E87" s="21">
        <v>48.71</v>
      </c>
      <c r="F87" s="21">
        <v>48.57</v>
      </c>
      <c r="G87" s="21">
        <v>48.64</v>
      </c>
      <c r="H87" s="21">
        <v>537</v>
      </c>
      <c r="I87" s="21">
        <v>77</v>
      </c>
      <c r="J87" s="21">
        <v>801</v>
      </c>
      <c r="K87" s="21">
        <v>59.56</v>
      </c>
    </row>
    <row r="88" spans="1:11" ht="15" x14ac:dyDescent="0.25">
      <c r="A88" s="21" t="s">
        <v>113</v>
      </c>
      <c r="B88" s="21" t="s">
        <v>275</v>
      </c>
      <c r="C88" s="21">
        <v>1</v>
      </c>
      <c r="D88" s="21" t="s">
        <v>379</v>
      </c>
      <c r="E88" s="21">
        <v>47.47</v>
      </c>
      <c r="F88" s="21">
        <v>47.49</v>
      </c>
      <c r="G88" s="21">
        <v>47.48</v>
      </c>
      <c r="H88" s="21">
        <v>348</v>
      </c>
      <c r="I88" s="21">
        <v>70</v>
      </c>
      <c r="J88" s="21">
        <v>905</v>
      </c>
      <c r="K88" s="21">
        <v>60.92</v>
      </c>
    </row>
    <row r="89" spans="1:11" ht="15" x14ac:dyDescent="0.25">
      <c r="A89" s="21" t="s">
        <v>184</v>
      </c>
      <c r="B89" s="21" t="s">
        <v>313</v>
      </c>
      <c r="C89" s="21">
        <v>1</v>
      </c>
      <c r="D89" s="21" t="s">
        <v>380</v>
      </c>
      <c r="E89" s="21">
        <v>44.11</v>
      </c>
      <c r="F89" s="21">
        <v>44.04</v>
      </c>
      <c r="G89" s="21">
        <v>44.08</v>
      </c>
      <c r="H89" s="21">
        <v>533</v>
      </c>
      <c r="I89" s="21">
        <v>94</v>
      </c>
      <c r="J89" s="21">
        <v>789</v>
      </c>
      <c r="K89" s="21">
        <v>61</v>
      </c>
    </row>
    <row r="90" spans="1:11" ht="15" x14ac:dyDescent="0.25">
      <c r="A90" s="21" t="s">
        <v>177</v>
      </c>
      <c r="B90" s="21" t="s">
        <v>309</v>
      </c>
      <c r="C90" s="21">
        <v>1</v>
      </c>
      <c r="D90" s="21" t="s">
        <v>381</v>
      </c>
      <c r="E90" s="21">
        <v>57.1</v>
      </c>
      <c r="F90" s="21">
        <v>57</v>
      </c>
      <c r="G90" s="21">
        <v>57.05</v>
      </c>
      <c r="H90" s="21">
        <v>529</v>
      </c>
      <c r="I90" s="21">
        <v>104</v>
      </c>
      <c r="J90" s="21">
        <v>833</v>
      </c>
      <c r="K90" s="21">
        <v>61.2</v>
      </c>
    </row>
    <row r="91" spans="1:11" ht="15" x14ac:dyDescent="0.25">
      <c r="A91" s="21" t="s">
        <v>175</v>
      </c>
      <c r="B91" s="21" t="s">
        <v>308</v>
      </c>
      <c r="C91" s="21">
        <v>1</v>
      </c>
      <c r="D91" s="21" t="s">
        <v>382</v>
      </c>
      <c r="E91" s="21">
        <v>58.5</v>
      </c>
      <c r="F91" s="21">
        <v>58.77</v>
      </c>
      <c r="G91" s="21">
        <v>58.64</v>
      </c>
      <c r="H91" s="21">
        <v>477</v>
      </c>
      <c r="I91" s="21">
        <v>78</v>
      </c>
      <c r="J91" s="21">
        <v>839</v>
      </c>
      <c r="K91" s="21">
        <v>61.56</v>
      </c>
    </row>
    <row r="92" spans="1:11" ht="15" x14ac:dyDescent="0.25">
      <c r="A92" s="21" t="s">
        <v>169</v>
      </c>
      <c r="B92" s="21" t="s">
        <v>305</v>
      </c>
      <c r="C92" s="21">
        <v>1</v>
      </c>
      <c r="D92" s="21" t="s">
        <v>353</v>
      </c>
      <c r="E92" s="21">
        <v>38.71</v>
      </c>
      <c r="F92" s="21">
        <v>38.71</v>
      </c>
      <c r="G92" s="21">
        <v>38.71</v>
      </c>
      <c r="H92" s="21">
        <v>572</v>
      </c>
      <c r="I92" s="21">
        <v>72</v>
      </c>
      <c r="J92" s="21">
        <v>805</v>
      </c>
      <c r="K92" s="21">
        <v>62.16</v>
      </c>
    </row>
    <row r="93" spans="1:11" ht="15" x14ac:dyDescent="0.25">
      <c r="A93" s="21" t="s">
        <v>83</v>
      </c>
      <c r="B93" s="21" t="s">
        <v>261</v>
      </c>
      <c r="C93" s="21">
        <v>1</v>
      </c>
      <c r="D93" s="21" t="s">
        <v>380</v>
      </c>
      <c r="E93" s="21">
        <v>26.87</v>
      </c>
      <c r="F93" s="21">
        <v>26.77</v>
      </c>
      <c r="G93" s="21">
        <v>26.82</v>
      </c>
      <c r="H93" s="21">
        <v>533</v>
      </c>
      <c r="I93" s="21">
        <v>95</v>
      </c>
      <c r="J93" s="21">
        <v>854</v>
      </c>
      <c r="K93" s="21">
        <v>68.72</v>
      </c>
    </row>
    <row r="94" spans="1:11" ht="15" x14ac:dyDescent="0.25">
      <c r="A94" s="21" t="s">
        <v>188</v>
      </c>
      <c r="B94" s="21" t="s">
        <v>317</v>
      </c>
      <c r="C94" s="21">
        <v>1</v>
      </c>
      <c r="D94" s="21" t="s">
        <v>351</v>
      </c>
      <c r="E94" s="21">
        <v>50.21</v>
      </c>
      <c r="F94" s="21">
        <v>50.24</v>
      </c>
      <c r="G94" s="21">
        <v>50.23</v>
      </c>
      <c r="H94" s="21">
        <v>396</v>
      </c>
      <c r="I94" s="21">
        <v>78</v>
      </c>
      <c r="J94" s="21">
        <v>903</v>
      </c>
      <c r="K94" s="21">
        <v>69.92</v>
      </c>
    </row>
    <row r="95" spans="1:11" ht="15" x14ac:dyDescent="0.25">
      <c r="A95" s="21" t="s">
        <v>75</v>
      </c>
      <c r="B95" s="21" t="s">
        <v>256</v>
      </c>
      <c r="C95" s="21">
        <v>1</v>
      </c>
      <c r="D95" s="21" t="s">
        <v>344</v>
      </c>
      <c r="E95" s="21">
        <v>57</v>
      </c>
      <c r="F95" s="21">
        <v>56.77</v>
      </c>
      <c r="G95" s="21">
        <v>56.89</v>
      </c>
      <c r="H95" s="21">
        <v>442</v>
      </c>
      <c r="I95" s="21">
        <v>89</v>
      </c>
      <c r="J95" s="21">
        <v>880</v>
      </c>
      <c r="K95" s="21">
        <v>73.56</v>
      </c>
    </row>
    <row r="96" spans="1:11" ht="15" x14ac:dyDescent="0.25">
      <c r="A96" s="21" t="s">
        <v>33</v>
      </c>
      <c r="B96" s="21" t="s">
        <v>238</v>
      </c>
      <c r="C96" s="21">
        <v>1</v>
      </c>
      <c r="D96" s="21" t="s">
        <v>363</v>
      </c>
      <c r="E96" s="21">
        <v>49.72</v>
      </c>
      <c r="F96" s="21">
        <v>50.09</v>
      </c>
      <c r="G96" s="21">
        <v>49.91</v>
      </c>
      <c r="H96" s="21">
        <v>576</v>
      </c>
      <c r="I96" s="21">
        <v>70</v>
      </c>
      <c r="J96" s="21">
        <v>792</v>
      </c>
      <c r="K96" s="21">
        <v>73.64</v>
      </c>
    </row>
    <row r="97" spans="1:11" ht="15" x14ac:dyDescent="0.25">
      <c r="A97" s="21" t="s">
        <v>171</v>
      </c>
      <c r="B97" s="21" t="s">
        <v>306</v>
      </c>
      <c r="C97" s="21">
        <v>1</v>
      </c>
      <c r="D97" s="21" t="s">
        <v>349</v>
      </c>
      <c r="E97" s="21">
        <v>24.74</v>
      </c>
      <c r="F97" s="21">
        <v>24.73</v>
      </c>
      <c r="G97" s="21">
        <v>24.74</v>
      </c>
      <c r="H97" s="21">
        <v>424</v>
      </c>
      <c r="I97" s="21">
        <v>96</v>
      </c>
      <c r="J97" s="21">
        <v>849</v>
      </c>
      <c r="K97" s="21">
        <v>74.040000000000006</v>
      </c>
    </row>
    <row r="98" spans="1:11" ht="15" x14ac:dyDescent="0.25">
      <c r="A98" s="21" t="s">
        <v>126</v>
      </c>
      <c r="B98" s="21" t="s">
        <v>282</v>
      </c>
      <c r="C98" s="21">
        <v>1</v>
      </c>
      <c r="D98" s="21" t="s">
        <v>378</v>
      </c>
      <c r="E98" s="21">
        <v>41.43</v>
      </c>
      <c r="F98" s="21">
        <v>41.51</v>
      </c>
      <c r="G98" s="21">
        <v>41.47</v>
      </c>
      <c r="H98" s="21">
        <v>584</v>
      </c>
      <c r="I98" s="21">
        <v>81</v>
      </c>
      <c r="J98" s="21">
        <v>778</v>
      </c>
      <c r="K98" s="21">
        <v>78.12</v>
      </c>
    </row>
    <row r="99" spans="1:11" ht="15" x14ac:dyDescent="0.25">
      <c r="A99" s="21" t="s">
        <v>93</v>
      </c>
      <c r="B99" s="21" t="s">
        <v>265</v>
      </c>
      <c r="C99" s="21">
        <v>1</v>
      </c>
      <c r="D99" s="21" t="s">
        <v>377</v>
      </c>
      <c r="E99" s="21">
        <v>42.62</v>
      </c>
      <c r="F99" s="21">
        <v>42.68</v>
      </c>
      <c r="G99" s="21">
        <v>42.65</v>
      </c>
      <c r="H99" s="21">
        <v>318</v>
      </c>
      <c r="I99" s="21">
        <v>68</v>
      </c>
      <c r="J99" s="21">
        <v>772</v>
      </c>
      <c r="K99" s="21">
        <v>79.400000000000006</v>
      </c>
    </row>
    <row r="100" spans="1:11" ht="15" x14ac:dyDescent="0.25">
      <c r="A100" s="21" t="s">
        <v>138</v>
      </c>
      <c r="B100" s="21" t="s">
        <v>288</v>
      </c>
      <c r="C100" s="21">
        <v>1</v>
      </c>
      <c r="D100" s="21" t="s">
        <v>375</v>
      </c>
      <c r="E100" s="21">
        <v>53.62</v>
      </c>
      <c r="F100" s="21">
        <v>53.67</v>
      </c>
      <c r="G100" s="21">
        <v>53.64</v>
      </c>
      <c r="H100" s="21">
        <v>616</v>
      </c>
      <c r="I100" s="21">
        <v>92</v>
      </c>
      <c r="J100" s="21">
        <v>899</v>
      </c>
      <c r="K100" s="21">
        <v>79.56</v>
      </c>
    </row>
    <row r="101" spans="1:11" ht="15" x14ac:dyDescent="0.25">
      <c r="A101" s="21" t="s">
        <v>105</v>
      </c>
      <c r="B101" s="21" t="s">
        <v>270</v>
      </c>
      <c r="C101" s="21">
        <v>1</v>
      </c>
      <c r="D101" s="21" t="s">
        <v>351</v>
      </c>
      <c r="E101" s="21">
        <v>48.53</v>
      </c>
      <c r="F101" s="21">
        <v>48.31</v>
      </c>
      <c r="G101" s="21">
        <v>48.42</v>
      </c>
      <c r="H101" s="21">
        <v>588</v>
      </c>
      <c r="I101" s="21">
        <v>97</v>
      </c>
      <c r="J101" s="21">
        <v>778</v>
      </c>
      <c r="K101" s="21">
        <v>81.680000000000007</v>
      </c>
    </row>
    <row r="102" spans="1:11" ht="15" x14ac:dyDescent="0.25">
      <c r="A102" s="21" t="s">
        <v>163</v>
      </c>
      <c r="B102" s="21" t="s">
        <v>302</v>
      </c>
      <c r="C102" s="21">
        <v>1</v>
      </c>
      <c r="D102" s="21" t="s">
        <v>363</v>
      </c>
      <c r="E102" s="21">
        <v>54.77</v>
      </c>
      <c r="F102" s="21">
        <v>54.59</v>
      </c>
      <c r="G102" s="21">
        <v>54.68</v>
      </c>
      <c r="H102" s="21">
        <v>565</v>
      </c>
      <c r="I102" s="21">
        <v>77</v>
      </c>
      <c r="J102" s="21">
        <v>897</v>
      </c>
      <c r="K102" s="21">
        <v>81.72</v>
      </c>
    </row>
    <row r="103" spans="1:11" ht="15" x14ac:dyDescent="0.25">
      <c r="A103" s="21" t="s">
        <v>200</v>
      </c>
      <c r="B103" s="21" t="s">
        <v>323</v>
      </c>
      <c r="C103" s="21">
        <v>1</v>
      </c>
      <c r="D103" s="21" t="s">
        <v>362</v>
      </c>
      <c r="E103" s="21">
        <v>51.88</v>
      </c>
      <c r="F103" s="21">
        <v>51.78</v>
      </c>
      <c r="G103" s="21">
        <v>51.83</v>
      </c>
      <c r="H103" s="21">
        <v>392</v>
      </c>
      <c r="I103" s="21">
        <v>79</v>
      </c>
      <c r="J103" s="21">
        <v>918</v>
      </c>
      <c r="K103" s="21">
        <v>91.32</v>
      </c>
    </row>
    <row r="104" spans="1:11" ht="15" x14ac:dyDescent="0.25">
      <c r="A104" s="21" t="s">
        <v>34</v>
      </c>
      <c r="B104" s="21" t="s">
        <v>239</v>
      </c>
      <c r="C104" s="21">
        <v>1</v>
      </c>
      <c r="D104" s="21" t="s">
        <v>378</v>
      </c>
      <c r="E104" s="21">
        <v>42.55</v>
      </c>
      <c r="F104" s="21">
        <v>42.55</v>
      </c>
      <c r="G104" s="21">
        <v>42.55</v>
      </c>
      <c r="H104" s="21">
        <v>530</v>
      </c>
      <c r="I104" s="21">
        <v>79</v>
      </c>
      <c r="J104" s="21">
        <v>758</v>
      </c>
      <c r="K104" s="21">
        <v>93.8</v>
      </c>
    </row>
    <row r="105" spans="1:11" ht="15" x14ac:dyDescent="0.25">
      <c r="A105" s="21" t="s">
        <v>25</v>
      </c>
      <c r="B105" s="21" t="s">
        <v>235</v>
      </c>
      <c r="C105" s="21">
        <v>1</v>
      </c>
      <c r="D105" s="21" t="s">
        <v>377</v>
      </c>
      <c r="E105" s="21">
        <v>40.03</v>
      </c>
      <c r="F105" s="21">
        <v>40.1</v>
      </c>
      <c r="G105" s="21">
        <v>40.06</v>
      </c>
      <c r="H105" s="21">
        <v>327</v>
      </c>
      <c r="I105" s="21">
        <v>73</v>
      </c>
      <c r="J105" s="21">
        <v>765</v>
      </c>
      <c r="K105" s="21">
        <v>96.76</v>
      </c>
    </row>
    <row r="106" spans="1:11" ht="15" x14ac:dyDescent="0.25">
      <c r="A106" s="21" t="s">
        <v>27</v>
      </c>
      <c r="B106" s="21" t="s">
        <v>236</v>
      </c>
      <c r="C106" s="21">
        <v>1</v>
      </c>
      <c r="D106" s="21" t="s">
        <v>351</v>
      </c>
      <c r="E106" s="21">
        <v>41.95</v>
      </c>
      <c r="F106" s="21">
        <v>41.95</v>
      </c>
      <c r="G106" s="21">
        <v>41.95</v>
      </c>
      <c r="H106" s="21">
        <v>541</v>
      </c>
      <c r="I106" s="21">
        <v>97</v>
      </c>
      <c r="J106" s="21">
        <v>751</v>
      </c>
      <c r="K106" s="21">
        <v>103.2</v>
      </c>
    </row>
    <row r="107" spans="1:11" ht="15" x14ac:dyDescent="0.25">
      <c r="A107" s="21" t="s">
        <v>50</v>
      </c>
      <c r="B107" s="21" t="s">
        <v>245</v>
      </c>
      <c r="C107" s="21">
        <v>1</v>
      </c>
      <c r="D107" s="21" t="s">
        <v>380</v>
      </c>
      <c r="E107" s="21">
        <v>39.96</v>
      </c>
      <c r="F107" s="21">
        <v>40</v>
      </c>
      <c r="G107" s="21">
        <v>39.979999999999997</v>
      </c>
      <c r="H107" s="21">
        <v>516</v>
      </c>
      <c r="I107" s="21">
        <v>79</v>
      </c>
      <c r="J107" s="21">
        <v>758</v>
      </c>
      <c r="K107" s="21">
        <v>104.08</v>
      </c>
    </row>
    <row r="108" spans="1:11" ht="15" x14ac:dyDescent="0.25">
      <c r="A108" s="21" t="s">
        <v>160</v>
      </c>
      <c r="B108" s="21" t="s">
        <v>300</v>
      </c>
      <c r="C108" s="21">
        <v>1</v>
      </c>
      <c r="D108" s="21" t="s">
        <v>350</v>
      </c>
      <c r="E108" s="21">
        <v>38.369999999999997</v>
      </c>
      <c r="F108" s="21">
        <v>38.43</v>
      </c>
      <c r="G108" s="21">
        <v>38.4</v>
      </c>
      <c r="H108" s="21">
        <v>602</v>
      </c>
      <c r="I108" s="21">
        <v>97</v>
      </c>
      <c r="J108" s="21">
        <v>761</v>
      </c>
      <c r="K108" s="21">
        <v>107.4</v>
      </c>
    </row>
    <row r="109" spans="1:11" ht="15" x14ac:dyDescent="0.25">
      <c r="A109" s="21" t="s">
        <v>61</v>
      </c>
      <c r="B109" s="21" t="s">
        <v>249</v>
      </c>
      <c r="C109" s="21">
        <v>1</v>
      </c>
      <c r="D109" s="21" t="s">
        <v>350</v>
      </c>
      <c r="E109" s="21">
        <v>52.54</v>
      </c>
      <c r="F109" s="21">
        <v>52.58</v>
      </c>
      <c r="G109" s="21">
        <v>52.56</v>
      </c>
      <c r="H109" s="21">
        <v>593</v>
      </c>
      <c r="I109" s="21">
        <v>99</v>
      </c>
      <c r="J109" s="21">
        <v>941</v>
      </c>
      <c r="K109" s="21">
        <v>117.24</v>
      </c>
    </row>
    <row r="110" spans="1:11" ht="15" x14ac:dyDescent="0.25">
      <c r="A110" s="21" t="s">
        <v>201</v>
      </c>
      <c r="B110" s="21" t="s">
        <v>324</v>
      </c>
      <c r="C110" s="21">
        <v>1</v>
      </c>
      <c r="D110" s="21" t="s">
        <v>373</v>
      </c>
      <c r="E110" s="21">
        <v>35.74</v>
      </c>
      <c r="F110" s="21">
        <v>35.619999999999997</v>
      </c>
      <c r="G110" s="21">
        <v>35.68</v>
      </c>
      <c r="H110" s="21">
        <v>438</v>
      </c>
      <c r="I110" s="21">
        <v>92</v>
      </c>
      <c r="J110" s="21">
        <v>754</v>
      </c>
      <c r="K110" s="21">
        <v>125.28</v>
      </c>
    </row>
    <row r="111" spans="1:11" ht="15" x14ac:dyDescent="0.25">
      <c r="A111" s="21" t="s">
        <v>118</v>
      </c>
      <c r="B111" s="21" t="s">
        <v>278</v>
      </c>
      <c r="C111" s="21">
        <v>1</v>
      </c>
      <c r="D111" s="21" t="s">
        <v>383</v>
      </c>
      <c r="E111" s="21">
        <v>39.54</v>
      </c>
      <c r="F111" s="21">
        <v>39.39</v>
      </c>
      <c r="G111" s="21">
        <v>39.47</v>
      </c>
      <c r="H111" s="21">
        <v>515</v>
      </c>
      <c r="I111" s="21">
        <v>78</v>
      </c>
      <c r="J111" s="21">
        <v>729</v>
      </c>
      <c r="K111" s="21">
        <v>135.12</v>
      </c>
    </row>
    <row r="112" spans="1:11" ht="15" x14ac:dyDescent="0.25">
      <c r="A112" s="21" t="s">
        <v>181</v>
      </c>
      <c r="B112" s="21" t="s">
        <v>311</v>
      </c>
      <c r="C112" s="21">
        <v>1</v>
      </c>
      <c r="D112" s="21" t="s">
        <v>380</v>
      </c>
      <c r="E112" s="21">
        <v>34.44</v>
      </c>
      <c r="F112" s="21">
        <v>34.520000000000003</v>
      </c>
      <c r="G112" s="21">
        <v>34.479999999999997</v>
      </c>
      <c r="H112" s="21">
        <v>530</v>
      </c>
      <c r="I112" s="21">
        <v>93</v>
      </c>
      <c r="J112" s="21">
        <v>694</v>
      </c>
      <c r="K112" s="21">
        <v>190.08</v>
      </c>
    </row>
    <row r="113" spans="1:11" ht="15" x14ac:dyDescent="0.25">
      <c r="A113" s="21" t="s">
        <v>191</v>
      </c>
      <c r="B113" s="21" t="s">
        <v>319</v>
      </c>
      <c r="C113" s="21">
        <v>1</v>
      </c>
      <c r="D113" s="21" t="s">
        <v>353</v>
      </c>
      <c r="E113" s="21">
        <v>29.92</v>
      </c>
      <c r="F113" s="21">
        <v>29.67</v>
      </c>
      <c r="G113" s="21">
        <v>29.8</v>
      </c>
      <c r="H113" s="21">
        <v>587</v>
      </c>
      <c r="I113" s="21">
        <v>69</v>
      </c>
      <c r="J113" s="21">
        <v>1000</v>
      </c>
      <c r="K113" s="21">
        <v>202.8</v>
      </c>
    </row>
    <row r="114" spans="1:11" ht="15" x14ac:dyDescent="0.25">
      <c r="A114" s="21" t="s">
        <v>134</v>
      </c>
      <c r="B114" s="21" t="s">
        <v>286</v>
      </c>
      <c r="C114" s="21">
        <v>1</v>
      </c>
      <c r="D114" s="21" t="s">
        <v>351</v>
      </c>
      <c r="E114" s="21">
        <v>31.41</v>
      </c>
      <c r="F114" s="21">
        <v>31.35</v>
      </c>
      <c r="G114" s="21">
        <v>31.38</v>
      </c>
      <c r="H114" s="21">
        <v>581</v>
      </c>
      <c r="I114" s="21">
        <v>74</v>
      </c>
      <c r="J114" s="21">
        <v>637</v>
      </c>
      <c r="K114" s="21">
        <v>259.48</v>
      </c>
    </row>
    <row r="115" spans="1:11" ht="15" x14ac:dyDescent="0.25">
      <c r="A115" s="21" t="s">
        <v>210</v>
      </c>
      <c r="B115" s="21" t="s">
        <v>328</v>
      </c>
      <c r="C115" s="21">
        <v>1</v>
      </c>
      <c r="D115" s="21" t="s">
        <v>384</v>
      </c>
      <c r="E115" s="21">
        <v>27.17</v>
      </c>
      <c r="F115" s="21">
        <v>27.09</v>
      </c>
      <c r="G115" s="21">
        <v>27.13</v>
      </c>
      <c r="H115" s="21">
        <v>545</v>
      </c>
      <c r="I115" s="21">
        <v>67</v>
      </c>
      <c r="J115" s="21">
        <v>471</v>
      </c>
      <c r="K115" s="21">
        <v>442.48</v>
      </c>
    </row>
    <row r="116" spans="1:11" ht="15" x14ac:dyDescent="0.25">
      <c r="A116" s="21" t="s">
        <v>56</v>
      </c>
      <c r="B116" s="21" t="s">
        <v>247</v>
      </c>
      <c r="C116" s="21">
        <v>1</v>
      </c>
      <c r="D116" s="21" t="s">
        <v>363</v>
      </c>
      <c r="E116" s="21">
        <v>57.14</v>
      </c>
      <c r="F116" s="21">
        <v>56.9</v>
      </c>
      <c r="G116" s="21">
        <v>57.02</v>
      </c>
      <c r="H116" s="21">
        <v>569</v>
      </c>
      <c r="I116" s="21">
        <v>104</v>
      </c>
      <c r="J116" s="21">
        <v>850</v>
      </c>
      <c r="K116" s="21" t="s">
        <v>333</v>
      </c>
    </row>
    <row r="117" spans="1:11" ht="15" x14ac:dyDescent="0.25">
      <c r="A117" s="21" t="s">
        <v>148</v>
      </c>
      <c r="B117" s="21" t="s">
        <v>293</v>
      </c>
      <c r="C117" s="21">
        <v>1</v>
      </c>
      <c r="D117" s="21" t="s">
        <v>358</v>
      </c>
      <c r="E117" s="21">
        <v>46.19</v>
      </c>
      <c r="F117" s="21">
        <v>46.23</v>
      </c>
      <c r="G117" s="21">
        <v>46.21</v>
      </c>
      <c r="H117" s="21">
        <v>410</v>
      </c>
      <c r="I117" s="21">
        <v>68</v>
      </c>
      <c r="J117" s="21">
        <v>850</v>
      </c>
      <c r="K117" s="21" t="s">
        <v>333</v>
      </c>
    </row>
    <row r="118" spans="1:11" ht="15" x14ac:dyDescent="0.25">
      <c r="A118" s="21" t="s">
        <v>67</v>
      </c>
      <c r="B118" s="21" t="s">
        <v>252</v>
      </c>
      <c r="C118" s="21">
        <v>1</v>
      </c>
      <c r="D118" s="21" t="s">
        <v>385</v>
      </c>
      <c r="E118" s="21">
        <v>62.21</v>
      </c>
      <c r="F118" s="21">
        <v>62.12</v>
      </c>
      <c r="G118" s="21">
        <v>62.17</v>
      </c>
      <c r="H118" s="21">
        <v>538</v>
      </c>
      <c r="I118" s="21">
        <v>101</v>
      </c>
      <c r="J118" s="21">
        <v>1234</v>
      </c>
      <c r="K118" s="21" t="s">
        <v>333</v>
      </c>
    </row>
    <row r="119" spans="1:11" ht="15" x14ac:dyDescent="0.25">
      <c r="A119" s="21" t="s">
        <v>107</v>
      </c>
      <c r="B119" s="21" t="s">
        <v>271</v>
      </c>
      <c r="C119" s="21">
        <v>1</v>
      </c>
      <c r="D119" s="21" t="s">
        <v>386</v>
      </c>
      <c r="E119" s="21">
        <v>62.28</v>
      </c>
      <c r="F119" s="21">
        <v>62.21</v>
      </c>
      <c r="G119" s="21">
        <v>62.25</v>
      </c>
      <c r="H119" s="21">
        <v>520</v>
      </c>
      <c r="I119" s="21">
        <v>97</v>
      </c>
      <c r="J119" s="21">
        <v>860</v>
      </c>
      <c r="K119" s="21" t="s">
        <v>333</v>
      </c>
    </row>
    <row r="120" spans="1:11" ht="15" x14ac:dyDescent="0.25">
      <c r="A120" s="21" t="s">
        <v>135</v>
      </c>
      <c r="B120" s="21" t="s">
        <v>287</v>
      </c>
      <c r="C120" s="21">
        <v>1</v>
      </c>
      <c r="D120" s="21" t="s">
        <v>387</v>
      </c>
      <c r="E120" s="21">
        <v>47.34</v>
      </c>
      <c r="F120" s="21">
        <v>47.45</v>
      </c>
      <c r="G120" s="21">
        <v>47.4</v>
      </c>
      <c r="H120" s="21">
        <v>488</v>
      </c>
      <c r="I120" s="21">
        <v>80</v>
      </c>
      <c r="J120" s="21">
        <v>780</v>
      </c>
      <c r="K120" s="21" t="s">
        <v>333</v>
      </c>
    </row>
    <row r="121" spans="1:11" ht="15" x14ac:dyDescent="0.25">
      <c r="A121" s="21" t="s">
        <v>153</v>
      </c>
      <c r="B121" s="21" t="s">
        <v>296</v>
      </c>
      <c r="C121" s="21">
        <v>1</v>
      </c>
      <c r="D121" s="21" t="s">
        <v>364</v>
      </c>
      <c r="E121" s="21">
        <v>29.56</v>
      </c>
      <c r="F121" s="21">
        <v>45.36</v>
      </c>
      <c r="G121" s="21">
        <v>37.46</v>
      </c>
      <c r="H121" s="21">
        <v>367</v>
      </c>
      <c r="I121" s="21">
        <v>76</v>
      </c>
      <c r="J121" s="21">
        <v>893</v>
      </c>
      <c r="K121" s="21" t="s">
        <v>333</v>
      </c>
    </row>
    <row r="122" spans="1:11" ht="15" x14ac:dyDescent="0.25">
      <c r="A122" s="21" t="s">
        <v>194</v>
      </c>
      <c r="B122" s="21" t="s">
        <v>320</v>
      </c>
      <c r="C122" s="21">
        <v>1</v>
      </c>
      <c r="D122" s="21" t="s">
        <v>346</v>
      </c>
      <c r="E122" s="21">
        <v>42.13</v>
      </c>
      <c r="F122" s="21">
        <v>42.4</v>
      </c>
      <c r="G122" s="21">
        <v>42.27</v>
      </c>
      <c r="H122" s="21">
        <v>565</v>
      </c>
      <c r="I122" s="21">
        <v>87</v>
      </c>
      <c r="J122" s="21">
        <v>815</v>
      </c>
      <c r="K122" s="21" t="s">
        <v>333</v>
      </c>
    </row>
  </sheetData>
  <sheetProtection selectLockedCells="1" selectUnlockedCells="1"/>
  <pageMargins left="0.25" right="0.25" top="0.75" bottom="0.75" header="0.3" footer="0.3"/>
  <pageSetup firstPageNumber="0" orientation="landscape" horizontalDpi="300" verticalDpi="300" r:id="rId1"/>
  <headerFooter alignWithMargins="0">
    <oddHeader>&amp;LARC Finals 2024&amp;CDetailed Flight Data&amp;R5/19/2024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OrderByNumber</vt:lpstr>
      <vt:lpstr>Qualifiers</vt:lpstr>
      <vt:lpstr>Final</vt:lpstr>
      <vt:lpstr>Flight Data</vt:lpstr>
      <vt:lpstr>'Flight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Kidwell</dc:creator>
  <cp:lastModifiedBy>Robert Ekman</cp:lastModifiedBy>
  <cp:lastPrinted>2024-05-24T01:50:37Z</cp:lastPrinted>
  <dcterms:created xsi:type="dcterms:W3CDTF">2024-05-11T17:08:25Z</dcterms:created>
  <dcterms:modified xsi:type="dcterms:W3CDTF">2024-05-24T01:56:53Z</dcterms:modified>
</cp:coreProperties>
</file>